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5091690E-188C-4645-9E33-040A413BA9E4}"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<sst xmlns="http://schemas.openxmlformats.org/spreadsheetml/2006/main" count="2107" uniqueCount="477">
  <si>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</si>
  <si>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</si>
  <si>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</si>
  <si>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</si>
  <si>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</si>
  <si>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</si>
  <si>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</si>
  <si>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</si>
  <si>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</si>
  <si>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</si>
  <si>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</si>
  <si>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</si>
  <si>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</si>
  <si>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</si>
  <si>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</si>
  <si>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</si>
  <si>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</si>
  <si>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</si>
  <si>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</si>
  <si>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</si>
  <si>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</si>
  <si>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</si>
  <si>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</si>
  <si>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</si>
  <si>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</si>
  <si>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</si>
  <si>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</si>
  <si>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</si>
  <si>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</si>
  <si>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</si>
  <si>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</si>
  <si>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</si>
  <si>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</si>
  <si>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</si>
  <si>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</si>
  <si>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</si>
  <si>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</si>
  <si>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</si>
  <si>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</si>
  <si>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</si>
  <si>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</si>
  <si>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</si>
  <si>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</si>
  <si>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</si>
  <si>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</si>
  <si>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</si>
  <si>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</si>
  <si>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</si>
  <si>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</si>
  <si>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</si>
  <si>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</si>
  <si>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</si>
  <si>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</si>
  <si>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</si>
  <si>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</si>
  <si>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</si>
  <si>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</si>
  <si>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</si>
  <si>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</si>
  <si>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</si>
  <si>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</si>
  <si>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</si>
  <si>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</si>
  <si>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</si>
  <si>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</si>
  <si>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</si>
  <si>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</si>
  <si>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</si>
  <si>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</si>
  <si>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</si>
  <si>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</si>
  <si>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</si>
  <si>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</si>
  <si>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</si>
  <si>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</si>
  <si>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</si>
  <si>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</si>
  <si>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</si>
  <si>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</si>
  <si>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</si>
  <si>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</si>
  <si>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</si>
  <si>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</si>
  <si>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</si>
  <si>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</si>
  <si>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</si>
  <si>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</si>
  <si>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</si>
  <si>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</si>
  <si>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</si>
  <si>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</si>
  <si>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</si>
  <si>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</si>
  <si>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</si>
  <si>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</si>
  <si>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</si>
  <si>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</si>
  <si>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</si>
  <si>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</si>
  <si>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</si>
  <si>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</si>
  <si>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</si>
  <si>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</si>
  <si>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</si>
  <si>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</si>
  <si>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</si>
  <si>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</si>
  <si>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</si>
  <si>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</si>
  <si>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</si>
  <si>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</si>
  <si>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</si>
  <si>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</si>
  <si>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</si>
  <si>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</si>
  <si>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</si>
  <si>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</si>
  <si>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</si>
  <si>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</si>
  <si>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</si>
  <si>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</si>
  <si>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</si>
  <si>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</si>
  <si>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</si>
  <si>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</si>
  <si>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</si>
  <si>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</si>
  <si>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</si>
  <si>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</si>
  <si>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</si>
  <si>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</si>
  <si>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</si>
  <si>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</si>
  <si>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</si>
  <si>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</si>
  <si>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</si>
  <si>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</si>
  <si>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</si>
  <si>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</si>
  <si>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</si>
  <si>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</si>
  <si>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</si>
  <si>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</si>
  <si>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</si>
  <si>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</si>
  <si>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</si>
  <si>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</si>
  <si>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</si>
  <si>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</si>
  <si>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</si>
  <si>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</si>
  <si>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</si>
  <si>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</si>
  <si>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</si>
  <si>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</si>
  <si>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</si>
  <si>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</si>
  <si>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</si>
  <si>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</si>
  <si>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</si>
  <si>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</si>
  <si>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</si>
  <si>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</si>
  <si>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</si>
  <si>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</si>
  <si>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</si>
  <si>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</si>
  <si>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</si>
  <si>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</si>
  <si>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</si>
  <si>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</si>
  <si>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</si>
  <si>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</si>
  <si>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</si>
  <si>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</si>
  <si>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</si>
  <si>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</si>
  <si>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</si>
  <si>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</si>
  <si>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</si>
  <si>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</si>
  <si>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</si>
  <si>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</si>
  <si>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</si>
  <si>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</si>
  <si>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</si>
  <si>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</si>
  <si>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</si>
  <si>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</si>
  <si>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</si>
  <si>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</si>
  <si>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</si>
  <si>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</si>
  <si>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</si>
  <si>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</si>
  <si>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</si>
  <si>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</si>
  <si>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</si>
  <si>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</si>
  <si>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</si>
  <si>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</si>
  <si>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</si>
  <si>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</si>
  <si>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</si>
  <si>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</si>
  <si>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</si>
  <si>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</si>
  <si>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</si>
  <si>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</si>
  <si>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</si>
  <si>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</si>
  <si>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</si>
  <si>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</si>
  <si>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</si>
  <si>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</si>
  <si>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</si>
  <si>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</si>
  <si>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</si>
  <si>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</si>
  <si>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</si>
  <si>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</si>
  <si>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</si>
  <si>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</si>
  <si>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</si>
  <si>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</si>
  <si>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</si>
  <si>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</si>
  <si>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</si>
  <si>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</si>
  <si>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</si>
  <si>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</si>
  <si>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</si>
  <si>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</si>
  <si>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</si>
  <si>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</si>
  <si>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</si>
  <si>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(1,3)</t>
  </si>
  <si>
    <t>(1,2,3,a,b)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</si>
  <si>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</si>
  <si>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</si>
  <si>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</si>
  <si>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</si>
  <si>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</si>
  <si>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</si>
  <si>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</si>
  <si>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</si>
  <si>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</si>
  <si>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</si>
  <si>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</si>
  <si>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</si>
  <si>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</si>
  <si>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</si>
  <si>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</si>
  <si>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</si>
  <si>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</si>
  <si>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</si>
  <si>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</si>
  <si>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</si>
  <si>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</si>
  <si>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</si>
  <si>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</si>
  <si>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</si>
  <si>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</si>
  <si>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</si>
  <si>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</si>
  <si>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</si>
  <si>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</si>
  <si>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</si>
  <si>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</si>
  <si>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</si>
  <si>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</si>
  <si>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</si>
  <si>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</si>
  <si>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</si>
  <si>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Count and rate of hospitalizations per 1,000 residents (all ages)</t>
  </si>
  <si>
    <t>r</t>
  </si>
  <si>
    <t>u</t>
  </si>
  <si>
    <t>(1,a,b)</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</si>
  <si>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</si>
  <si>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</si>
  <si>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</si>
  <si>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</si>
  <si>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</si>
  <si>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</si>
  <si>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</si>
  <si>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</si>
  <si>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</si>
  <si>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</si>
  <si>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</si>
  <si>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</si>
  <si>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</si>
  <si>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</si>
  <si>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</si>
  <si>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</si>
  <si>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</si>
  <si>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</si>
  <si>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</si>
  <si>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</si>
  <si>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</si>
  <si>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</si>
  <si>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</si>
  <si>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</si>
  <si>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</si>
  <si>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</si>
  <si>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</si>
  <si>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</si>
  <si>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</si>
  <si>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</si>
  <si>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</si>
  <si>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</si>
  <si>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</si>
  <si>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</si>
  <si>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</si>
  <si>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</si>
  <si>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</si>
  <si>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</si>
  <si>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</si>
  <si>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</si>
  <si>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</si>
  <si>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</si>
  <si>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</si>
  <si>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</si>
  <si>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</si>
  <si>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</si>
  <si>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</si>
  <si>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</si>
  <si>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</si>
  <si>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</si>
  <si>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</si>
  <si>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</si>
  <si>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</si>
  <si>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</si>
  <si>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</si>
  <si>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</si>
  <si>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</si>
  <si>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</si>
  <si>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</si>
  <si>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</si>
  <si>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</si>
  <si>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</si>
  <si>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</si>
  <si>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</si>
  <si>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</si>
  <si>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</si>
  <si>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</si>
  <si>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</si>
  <si>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</si>
  <si>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</si>
  <si>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</si>
  <si>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</si>
  <si>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</si>
  <si>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</si>
  <si>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</si>
  <si>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</si>
  <si>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</si>
  <si>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</si>
  <si>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</si>
  <si>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</si>
  <si>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</si>
  <si>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</si>
  <si>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</si>
  <si>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</si>
  <si>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</si>
  <si>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</si>
  <si>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</si>
  <si>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</si>
  <si>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</si>
  <si>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</si>
  <si>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</si>
  <si>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</si>
  <si>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</si>
  <si>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</si>
  <si>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</si>
  <si>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</si>
  <si>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</si>
  <si>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</si>
  <si>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</si>
  <si>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</si>
  <si>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</si>
  <si>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</si>
  <si>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</si>
  <si>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</si>
  <si>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</si>
  <si>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</si>
  <si>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</si>
  <si>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</si>
  <si>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</si>
  <si>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</si>
  <si>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</si>
  <si>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</si>
  <si>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</si>
  <si>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</si>
  <si>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</si>
  <si>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</si>
  <si>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</si>
  <si>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</si>
  <si>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</si>
  <si>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</si>
  <si>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</si>
  <si>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</si>
  <si>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</si>
  <si>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</si>
  <si>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</si>
  <si>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</si>
  <si>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</si>
  <si>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</si>
  <si>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</si>
  <si>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</si>
  <si>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</si>
  <si>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</si>
  <si>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</si>
  <si>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</si>
  <si>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</si>
  <si>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</si>
  <si>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</si>
  <si>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</si>
  <si>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</si>
  <si>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</si>
  <si>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</si>
  <si>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</si>
  <si>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</si>
  <si>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</si>
  <si>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</si>
  <si>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</si>
  <si>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</si>
  <si>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</si>
  <si>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</si>
  <si>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</si>
  <si>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</si>
  <si>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</si>
  <si>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</si>
  <si>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</si>
  <si>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</si>
  <si>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</si>
  <si>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</si>
  <si>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Age- and sex-adjusted rate of hospitalizations per 1,000 residents (all ages)</t>
  </si>
  <si>
    <t>Adjusted Rate (2012/13)</t>
  </si>
  <si>
    <t>Adjusted Rate (2017/18)</t>
  </si>
  <si>
    <t>Adjusted Rate (2022/23)</t>
  </si>
  <si>
    <t>Crude and Age &amp; Sex Adjusted Annual Injury Hospitalization Rates by Regions, 2012/13, 2017/18 &amp; 2022/23(ref), per 1000</t>
  </si>
  <si>
    <t>(2,3,b)</t>
  </si>
  <si>
    <t>(1,3,a,b)</t>
  </si>
  <si>
    <t>s</t>
  </si>
  <si>
    <t>(s)</t>
  </si>
  <si>
    <t>(a)</t>
  </si>
  <si>
    <t>(1,3,s)</t>
  </si>
  <si>
    <t>(3,a,b)</t>
  </si>
  <si>
    <t>(2,3,a,b)</t>
  </si>
  <si>
    <t>(1,3,a)</t>
  </si>
  <si>
    <t>Crude and Age &amp; Sex Adjusted Annual Injury Hospitalization Rates by Income Quintile, 2012/13, 2017/18 &amp; 2022/23(ref), per 1000</t>
  </si>
  <si>
    <t>2,3</t>
  </si>
  <si>
    <t xml:space="preserve">Injury Hospitalization Counts, Crude Rates, and Adjusted Rates by Health Region, 2012/13, 2017/18 and 2022/23
</t>
  </si>
  <si>
    <t xml:space="preserve">Injury Hospitalization Counts, Crude Rates, and Adjusted Rates by Winnipeg Community Area, 2012/13, 2017/18 and 2022/23
</t>
  </si>
  <si>
    <t xml:space="preserve">Injury Hospitalization Counts, Crude Rates, and Adjusted Rates by District in Southern Health-Santé Sud, 2012/13, 2017/18 and 2022/23
</t>
  </si>
  <si>
    <t xml:space="preserve">Injury Hospitalization Counts, Crude Rates, and Adjusted Rates by District in Interlake-Eastern RHA, 2012/13, 2017/18 and 2022/23
</t>
  </si>
  <si>
    <t xml:space="preserve">Injury Hospitalization Counts, Crude Rates, and Adjusted Rates by District in Prairie Mountain, 2012/13, 2017/18 and 2022/23
</t>
  </si>
  <si>
    <t xml:space="preserve">Injury Hospitalization Counts, Crude Rates, and Adjusted Rates by District in Northern Health Region, 2012/13, 2017/18 and 2022/23
</t>
  </si>
  <si>
    <t xml:space="preserve">Adjusted Rates of Injury Hospitalizations by Income Quintile, 2012/13, 2017/18 and 2022/23
</t>
  </si>
  <si>
    <t xml:space="preserve">date:  November 27, 2024 </t>
  </si>
  <si>
    <t>Community Area</t>
  </si>
  <si>
    <t>Neighborhood Cluster</t>
  </si>
  <si>
    <t>District</t>
  </si>
  <si>
    <t xml:space="preserve">Injury Hospitalization Counts, Crude Rates, and Adjusted Rates by Winnipeg Neighbourhood Cluster, 2012/13, 2017/18 and 2022/23
</t>
  </si>
  <si>
    <t>Health Region</t>
  </si>
  <si>
    <t>Count 
(2012/13)</t>
  </si>
  <si>
    <t>Count 
(2017/18)</t>
  </si>
  <si>
    <t>Count 
(2022/23)</t>
  </si>
  <si>
    <t>Crude Rate
(2012/13)</t>
  </si>
  <si>
    <t>Adjusted Rate
(2012/13)</t>
  </si>
  <si>
    <t>Crude Rate
(2017/18)</t>
  </si>
  <si>
    <t>Adjusted Rate
(2017/18)</t>
  </si>
  <si>
    <t>Crude Rate
(2022/23)</t>
  </si>
  <si>
    <t>Adjusted Rate
(2022/23)</t>
  </si>
  <si>
    <t>If you require this document in a different accessible format, please contact us: by phone at 204-789-3819 or by email at info@cpe.umanitoba.ca.</t>
  </si>
  <si>
    <t>End of worksheet</t>
  </si>
  <si>
    <t xml:space="preserve">Statistical Tests for Adjusted Rates of Injury Hospitalizations by Income Quintile, 2012/13, 2017/18 and 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</si>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</sst>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166" fontId="0" fillId="0" borderId="0" xfId="107" applyNumberFormat="1" applyFont="1" applyAlignment="1">
      <alignment horizontal="center" vertical="center"/>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(1,3,a,b)</c:v>
                  </c:pt>
                  <c:pt idx="3">
                    <c:v>Interlake-Eastern RHA (b)</c:v>
                  </c:pt>
                  <c:pt idx="4">
                    <c:v>Winnipeg RHA (1,3,a,b)</c:v>
                  </c:pt>
                  <c:pt idx="5">
                    <c:v>Southern Health-Santé Sud (2,3,b)</c:v>
                  </c:pt>
                </c:lvl>
                <c:lvl>
                  <c:pt idx="0">
                    <c:v>   </c:v>
                  </c:pt>
                </c:lvl>
              </c:multiLvlStrCache>
            </c:multiLvlStrRef>
          </c:cat>
          <c:val>
            <c:numRef>
              <c:f>'Graph Data'!$H$6:$H$11</c:f>
              <c:numCache>
                <c:formatCode>0.00</c:formatCode>
                <c:ptCount val="6"/>
                <c:pt idx="0">
                  <c:v>6.5912080589000004</c:v>
                </c:pt>
                <c:pt idx="1">
                  <c:v>15.593295423000001</c:v>
                </c:pt>
                <c:pt idx="2">
                  <c:v>7.8041967314000003</c:v>
                </c:pt>
                <c:pt idx="3">
                  <c:v>6.4582226397999998</c:v>
                </c:pt>
                <c:pt idx="4">
                  <c:v>5.8081124236999999</c:v>
                </c:pt>
                <c:pt idx="5">
                  <c:v>5.0574759728999998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(1,3,a,b)</c:v>
                  </c:pt>
                  <c:pt idx="3">
                    <c:v>Interlake-Eastern RHA (b)</c:v>
                  </c:pt>
                  <c:pt idx="4">
                    <c:v>Winnipeg RHA (1,3,a,b)</c:v>
                  </c:pt>
                  <c:pt idx="5">
                    <c:v>Southern Health-Santé Sud (2,3,b)</c:v>
                  </c:pt>
                </c:lvl>
                <c:lvl>
                  <c:pt idx="0">
                    <c:v>   </c:v>
                  </c:pt>
                </c:lvl>
              </c:multiLvlStrCache>
            </c:multiLvlStrRef>
          </c:cat>
          <c:val>
            <c:numRef>
              <c:f>'Graph Data'!$G$6:$G$11</c:f>
              <c:numCache>
                <c:formatCode>0.00</c:formatCode>
                <c:ptCount val="6"/>
                <c:pt idx="0">
                  <c:v>7.8778732150000002</c:v>
                </c:pt>
                <c:pt idx="1">
                  <c:v>13.431607579</c:v>
                </c:pt>
                <c:pt idx="2">
                  <c:v>8.8325821830999995</c:v>
                </c:pt>
                <c:pt idx="3">
                  <c:v>7.9119825866999998</c:v>
                </c:pt>
                <c:pt idx="4">
                  <c:v>7.2113201451000002</c:v>
                </c:pt>
                <c:pt idx="5">
                  <c:v>6.8469168953999997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(1,3,a,b)</c:v>
                  </c:pt>
                  <c:pt idx="3">
                    <c:v>Interlake-Eastern RHA (b)</c:v>
                  </c:pt>
                  <c:pt idx="4">
                    <c:v>Winnipeg RHA (1,3,a,b)</c:v>
                  </c:pt>
                  <c:pt idx="5">
                    <c:v>Southern Health-Santé Sud (2,3,b)</c:v>
                  </c:pt>
                </c:lvl>
                <c:lvl>
                  <c:pt idx="0">
                    <c:v>   </c:v>
                  </c:pt>
                </c:lvl>
              </c:multiLvlStrCache>
            </c:multiLvlStrRef>
          </c:cat>
          <c:val>
            <c:numRef>
              <c:f>'Graph Data'!$F$6:$F$11</c:f>
              <c:numCache>
                <c:formatCode>0.00</c:formatCode>
                <c:ptCount val="6"/>
                <c:pt idx="0">
                  <c:v>7.6690131153000003</c:v>
                </c:pt>
                <c:pt idx="1">
                  <c:v>14.850817657</c:v>
                </c:pt>
                <c:pt idx="2">
                  <c:v>10.450478776000001</c:v>
                </c:pt>
                <c:pt idx="3">
                  <c:v>8.0102058638999996</c:v>
                </c:pt>
                <c:pt idx="4">
                  <c:v>6.1673993237999998</c:v>
                </c:pt>
                <c:pt idx="5">
                  <c:v>7.2543529836999996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208951701516809"/>
          <c:y val="0.15577924491356898"/>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672761899237732"/>
          <c:w val="0.8661362333747884"/>
          <c:h val="0.50686764983106392"/>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14.841188147</c:v>
                </c:pt>
                <c:pt idx="1">
                  <c:v>9.7693532180999991</c:v>
                </c:pt>
                <c:pt idx="2">
                  <c:v>7.8993071883999999</c:v>
                </c:pt>
                <c:pt idx="3">
                  <c:v>8.0897437435999997</c:v>
                </c:pt>
                <c:pt idx="4">
                  <c:v>6.8625982620999997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13.109039988999999</c:v>
                </c:pt>
                <c:pt idx="1">
                  <c:v>9.2985772157</c:v>
                </c:pt>
                <c:pt idx="2">
                  <c:v>7.7440553742000002</c:v>
                </c:pt>
                <c:pt idx="3">
                  <c:v>6.3835509076000001</c:v>
                </c:pt>
                <c:pt idx="4">
                  <c:v>5.6446564659999998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8.2658889481000006</c:v>
                </c:pt>
                <c:pt idx="1">
                  <c:v>11.058923756</c:v>
                </c:pt>
                <c:pt idx="2">
                  <c:v>6.3222751229999998</c:v>
                </c:pt>
                <c:pt idx="3">
                  <c:v>5.6756279074</c:v>
                </c:pt>
                <c:pt idx="4">
                  <c:v>4.7008842314999999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8690426857"/>
          <c:y val="0.1679654684048471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4672761899237732"/>
          <c:w val="0.8661362333747884"/>
          <c:h val="0.5038151998955932"/>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9.5814887082000002</c:v>
                </c:pt>
                <c:pt idx="1">
                  <c:v>6.5925117887000004</c:v>
                </c:pt>
                <c:pt idx="2">
                  <c:v>5.6905551622999999</c:v>
                </c:pt>
                <c:pt idx="3">
                  <c:v>4.6103116829999999</c:v>
                </c:pt>
                <c:pt idx="4">
                  <c:v>4.0148682860999996</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10.826806510000001</c:v>
                </c:pt>
                <c:pt idx="1">
                  <c:v>7.1346291895</c:v>
                </c:pt>
                <c:pt idx="2">
                  <c:v>6.4243456310999996</c:v>
                </c:pt>
                <c:pt idx="3">
                  <c:v>5.8863337861999998</c:v>
                </c:pt>
                <c:pt idx="4">
                  <c:v>4.7845487394999999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9.4455125947000003</c:v>
                </c:pt>
                <c:pt idx="1">
                  <c:v>5.9621906856000004</c:v>
                </c:pt>
                <c:pt idx="2">
                  <c:v>4.7256450836999999</c:v>
                </c:pt>
                <c:pt idx="3">
                  <c:v>4.4777613688000004</c:v>
                </c:pt>
                <c:pt idx="4">
                  <c:v>3.8976147987999998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6"/>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464406811588746"/>
          <c:y val="0.16650836463121668"/>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ospitalization rate for injury by Manitoba health region for the years 2012/13, 2017/18, and 2022/23. Values represent the age- and sex-adjusted rate of hospitalization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7.33: Hospitalization Rate for Injury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injury by rural income quintile, 2012/13, 2017/18 and 2022/23, based on the age- and sex-adjusted rate of hospitalization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Injury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injury by urban income quintile, 2012/13, 2017/18 and 2022/23, based on the age- and sex-adjusted rate of hospitalization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Injury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982DFF1-CD29-4872-A3D4-D93883D154ED}" name="Table919331221303948664" displayName="Table919331221303948664" ref="A2:B12" totalsRowShown="0" headerRowDxfId="5" dataDxfId="3" headerRowBorderDxfId="4">
  <tableColumns count="2">
    <tableColumn id="1" xr3:uid="{AF0A4C9A-B342-48DE-BABB-46511D89C8B8}" name="Statistical Tests" dataDxfId="2"/>
    <tableColumn id="2" xr3:uid="{5EFB9057-A232-4DBE-A090-DB4FB45E126B}"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451</v>
      </c>
      <c r="B1" s="61"/>
      <c r="C1" s="61"/>
      <c r="D1" s="61"/>
      <c r="E1" s="61"/>
      <c r="F1" s="61"/>
      <c r="G1" s="61"/>
      <c r="H1" s="61"/>
      <c r="I1" s="61"/>
      <c r="J1" s="61"/>
      <c r="K1" s="61"/>
      <c r="L1" s="61"/>
    </row>
    <row r="2" spans="1:18" s="62" customFormat="1" ht="18.899999999999999" customHeight="1" x14ac:dyDescent="0.3">
      <c r="A2" s="1" t="s">
        <v>274</v>
      </c>
      <c r="B2" s="63"/>
      <c r="C2" s="63"/>
      <c r="D2" s="63"/>
      <c r="E2" s="63"/>
      <c r="F2" s="63"/>
      <c r="G2" s="63"/>
      <c r="H2" s="63"/>
      <c r="I2" s="63"/>
      <c r="J2" s="63"/>
      <c r="K2" s="61"/>
      <c r="L2" s="61"/>
    </row>
    <row r="3" spans="1:18" s="66" customFormat="1" ht="54" customHeight="1" x14ac:dyDescent="0.3">
      <c r="A3" s="102" t="s">
        <v>463</v>
      </c>
      <c r="B3" s="64" t="s">
        <v>464</v>
      </c>
      <c r="C3" s="64" t="s">
        <v>467</v>
      </c>
      <c r="D3" s="64" t="s">
        <v>468</v>
      </c>
      <c r="E3" s="64" t="s">
        <v>465</v>
      </c>
      <c r="F3" s="64" t="s">
        <v>469</v>
      </c>
      <c r="G3" s="64" t="s">
        <v>470</v>
      </c>
      <c r="H3" s="64" t="s">
        <v>466</v>
      </c>
      <c r="I3" s="64" t="s">
        <v>471</v>
      </c>
      <c r="J3" s="65" t="s">
        <v>472</v>
      </c>
      <c r="Q3" s="67"/>
      <c r="R3" s="67"/>
    </row>
    <row r="4" spans="1:18" s="62" customFormat="1" ht="18.899999999999999" customHeight="1" x14ac:dyDescent="0.3">
      <c r="A4" s="68" t="s">
        <v>174</v>
      </c>
      <c r="B4" s="69">
        <v>1170</v>
      </c>
      <c r="C4" s="70">
        <v>6.3293535944999997</v>
      </c>
      <c r="D4" s="70">
        <v>7.2543529836999996</v>
      </c>
      <c r="E4" s="69">
        <v>1228</v>
      </c>
      <c r="F4" s="70">
        <v>6.0689028037000003</v>
      </c>
      <c r="G4" s="70">
        <v>6.8469168953999997</v>
      </c>
      <c r="H4" s="69">
        <v>1018</v>
      </c>
      <c r="I4" s="70">
        <v>4.5672958288999999</v>
      </c>
      <c r="J4" s="71">
        <v>5.0574759728999998</v>
      </c>
    </row>
    <row r="5" spans="1:18" s="62" customFormat="1" ht="18.899999999999999" customHeight="1" x14ac:dyDescent="0.3">
      <c r="A5" s="68" t="s">
        <v>169</v>
      </c>
      <c r="B5" s="69">
        <v>4253</v>
      </c>
      <c r="C5" s="70">
        <v>5.864217107</v>
      </c>
      <c r="D5" s="70">
        <v>6.1673993237999998</v>
      </c>
      <c r="E5" s="69">
        <v>5535</v>
      </c>
      <c r="F5" s="70">
        <v>7.0838569969999998</v>
      </c>
      <c r="G5" s="70">
        <v>7.2113201451000002</v>
      </c>
      <c r="H5" s="69">
        <v>4943</v>
      </c>
      <c r="I5" s="70">
        <v>6.0429793611999996</v>
      </c>
      <c r="J5" s="71">
        <v>5.8081124236999999</v>
      </c>
    </row>
    <row r="6" spans="1:18" s="62" customFormat="1" ht="18.899999999999999" customHeight="1" x14ac:dyDescent="0.3">
      <c r="A6" s="68" t="s">
        <v>49</v>
      </c>
      <c r="B6" s="69">
        <v>920</v>
      </c>
      <c r="C6" s="70">
        <v>7.3811988030000002</v>
      </c>
      <c r="D6" s="70">
        <v>8.0102058638999996</v>
      </c>
      <c r="E6" s="69">
        <v>994</v>
      </c>
      <c r="F6" s="70">
        <v>7.6950469908999999</v>
      </c>
      <c r="G6" s="70">
        <v>7.9119825866999998</v>
      </c>
      <c r="H6" s="69">
        <v>895</v>
      </c>
      <c r="I6" s="70">
        <v>6.5505858932000001</v>
      </c>
      <c r="J6" s="71">
        <v>6.4582226397999998</v>
      </c>
    </row>
    <row r="7" spans="1:18" s="62" customFormat="1" ht="18.899999999999999" customHeight="1" x14ac:dyDescent="0.3">
      <c r="A7" s="68" t="s">
        <v>172</v>
      </c>
      <c r="B7" s="69">
        <v>1785</v>
      </c>
      <c r="C7" s="70">
        <v>10.729355758000001</v>
      </c>
      <c r="D7" s="70">
        <v>10.450478776000001</v>
      </c>
      <c r="E7" s="69">
        <v>1576</v>
      </c>
      <c r="F7" s="70">
        <v>9.2043171517999998</v>
      </c>
      <c r="G7" s="70">
        <v>8.8325821830999995</v>
      </c>
      <c r="H7" s="69">
        <v>1468</v>
      </c>
      <c r="I7" s="70">
        <v>8.3160554253000001</v>
      </c>
      <c r="J7" s="71">
        <v>7.8041967314000003</v>
      </c>
    </row>
    <row r="8" spans="1:18" s="62" customFormat="1" ht="18.899999999999999" customHeight="1" x14ac:dyDescent="0.3">
      <c r="A8" s="68" t="s">
        <v>170</v>
      </c>
      <c r="B8" s="69">
        <v>758</v>
      </c>
      <c r="C8" s="70">
        <v>10.169446046999999</v>
      </c>
      <c r="D8" s="70">
        <v>14.850817657</v>
      </c>
      <c r="E8" s="69">
        <v>731</v>
      </c>
      <c r="F8" s="70">
        <v>9.4402975436999998</v>
      </c>
      <c r="G8" s="70">
        <v>13.431607579</v>
      </c>
      <c r="H8" s="69">
        <v>879</v>
      </c>
      <c r="I8" s="70">
        <v>11.310266736999999</v>
      </c>
      <c r="J8" s="71">
        <v>15.593295423000001</v>
      </c>
      <c r="Q8" s="72"/>
    </row>
    <row r="9" spans="1:18" s="62" customFormat="1" ht="18.899999999999999" customHeight="1" x14ac:dyDescent="0.3">
      <c r="A9" s="73" t="s">
        <v>29</v>
      </c>
      <c r="B9" s="74">
        <v>9044</v>
      </c>
      <c r="C9" s="75">
        <v>7.0522862616999999</v>
      </c>
      <c r="D9" s="75">
        <v>7.6690131153000003</v>
      </c>
      <c r="E9" s="74">
        <v>10286</v>
      </c>
      <c r="F9" s="75">
        <v>7.5199513389000003</v>
      </c>
      <c r="G9" s="75">
        <v>7.8778732150000002</v>
      </c>
      <c r="H9" s="74">
        <v>9475</v>
      </c>
      <c r="I9" s="75">
        <v>6.5912080589000004</v>
      </c>
      <c r="J9" s="76">
        <v>6.5912080589000004</v>
      </c>
    </row>
    <row r="10" spans="1:18" ht="18.899999999999999" customHeight="1" x14ac:dyDescent="0.25">
      <c r="A10" s="77" t="s">
        <v>429</v>
      </c>
    </row>
    <row r="11" spans="1:18" x14ac:dyDescent="0.25">
      <c r="B11" s="79"/>
      <c r="H11" s="79"/>
    </row>
    <row r="12" spans="1:18" x14ac:dyDescent="0.25">
      <c r="A12" s="120" t="s">
        <v>473</v>
      </c>
      <c r="B12" s="80"/>
      <c r="C12" s="80"/>
      <c r="D12" s="80"/>
      <c r="E12" s="80"/>
      <c r="F12" s="80"/>
      <c r="G12" s="80"/>
      <c r="H12" s="80"/>
      <c r="I12" s="80"/>
      <c r="J12" s="80"/>
    </row>
    <row r="13" spans="1:18" x14ac:dyDescent="0.25">
      <c r="B13" s="79"/>
      <c r="H13" s="79"/>
    </row>
    <row r="14" spans="1:18" ht="15.6" x14ac:dyDescent="0.3">
      <c r="A14" s="122" t="s">
        <v>474</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F14" sqref="F1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Injury Hospitalization Rates by Regions, 2012/13, 2017/18 &amp; 2022/23(ref), per 1000</v>
      </c>
    </row>
    <row r="3" spans="1:34" x14ac:dyDescent="0.3">
      <c r="B3" s="30" t="str">
        <f>'Raw Data'!B6</f>
        <v xml:space="preserve">date:  November 27, 2024 </v>
      </c>
    </row>
    <row r="4" spans="1:34" x14ac:dyDescent="0.3">
      <c r="AD4"/>
      <c r="AE4"/>
    </row>
    <row r="5" spans="1:34" s="3" customFormat="1" x14ac:dyDescent="0.3">
      <c r="A5" s="3" t="s">
        <v>244</v>
      </c>
      <c r="B5" s="2" t="s">
        <v>179</v>
      </c>
      <c r="C5" s="3" t="s">
        <v>129</v>
      </c>
      <c r="D5" s="32" t="s">
        <v>404</v>
      </c>
      <c r="E5" s="2" t="s">
        <v>405</v>
      </c>
      <c r="F5" s="7" t="s">
        <v>207</v>
      </c>
      <c r="G5" s="7" t="s">
        <v>208</v>
      </c>
      <c r="H5" s="7" t="s">
        <v>209</v>
      </c>
      <c r="I5" s="15"/>
      <c r="J5" s="19" t="s">
        <v>273</v>
      </c>
      <c r="K5" s="16"/>
    </row>
    <row r="6" spans="1:34" x14ac:dyDescent="0.3">
      <c r="A6">
        <v>6</v>
      </c>
      <c r="B6" s="33" t="s">
        <v>130</v>
      </c>
      <c r="C6" t="str">
        <f>IF('Raw Data'!BC13&lt;0,CONCATENATE("(",-1*'Raw Data'!BC13,")"),'Raw Data'!BC13)</f>
        <v>(b)</v>
      </c>
      <c r="D6" s="34" t="s">
        <v>48</v>
      </c>
      <c r="E6" s="30" t="str">
        <f t="shared" ref="E6:E11" si="0">CONCATENATE(B6)&amp; (C6)</f>
        <v>Manitoba (b)</v>
      </c>
      <c r="F6" s="13">
        <f>'Raw Data'!E13</f>
        <v>7.6690131153000003</v>
      </c>
      <c r="G6" s="13">
        <f>'Raw Data'!Q13</f>
        <v>7.8778732150000002</v>
      </c>
      <c r="H6" s="13">
        <f>'Raw Data'!AC13</f>
        <v>6.5912080589000004</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14.850817657</v>
      </c>
      <c r="G7" s="13">
        <f>'Raw Data'!Q12</f>
        <v>13.431607579</v>
      </c>
      <c r="H7" s="13">
        <f>'Raw Data'!AC12</f>
        <v>15.593295423000001</v>
      </c>
      <c r="J7" s="19">
        <v>9</v>
      </c>
      <c r="K7" s="16" t="s">
        <v>163</v>
      </c>
      <c r="L7" s="35"/>
      <c r="M7"/>
      <c r="N7" s="33"/>
      <c r="S7" s="6"/>
      <c r="T7" s="6"/>
      <c r="U7" s="6"/>
      <c r="AA7"/>
      <c r="AB7"/>
      <c r="AC7"/>
      <c r="AD7"/>
      <c r="AE7"/>
    </row>
    <row r="8" spans="1:34" x14ac:dyDescent="0.3">
      <c r="A8">
        <v>4</v>
      </c>
      <c r="B8" s="33" t="s">
        <v>172</v>
      </c>
      <c r="C8" t="str">
        <f>IF('Raw Data'!BC11&lt;0,CONCATENATE("(",-1*'Raw Data'!BC11,")"),'Raw Data'!BC11)</f>
        <v>(1,3,a,b)</v>
      </c>
      <c r="D8"/>
      <c r="E8" s="30" t="str">
        <f t="shared" si="0"/>
        <v>Prairie Mountain Health (1,3,a,b)</v>
      </c>
      <c r="F8" s="13">
        <f>'Raw Data'!E11</f>
        <v>10.450478776000001</v>
      </c>
      <c r="G8" s="13">
        <f>'Raw Data'!Q11</f>
        <v>8.8325821830999995</v>
      </c>
      <c r="H8" s="13">
        <f>'Raw Data'!AC11</f>
        <v>7.8041967314000003</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f>
        <v>8.0102058638999996</v>
      </c>
      <c r="G9" s="13">
        <f>'Raw Data'!Q10</f>
        <v>7.9119825866999998</v>
      </c>
      <c r="H9" s="13">
        <f>'Raw Data'!AC10</f>
        <v>6.4582226397999998</v>
      </c>
      <c r="J9" s="19">
        <v>11</v>
      </c>
      <c r="K9" s="16" t="s">
        <v>164</v>
      </c>
      <c r="L9" s="35"/>
      <c r="M9"/>
      <c r="N9" s="33"/>
      <c r="S9" s="6"/>
      <c r="T9" s="6"/>
      <c r="U9" s="6"/>
      <c r="AA9"/>
      <c r="AB9"/>
      <c r="AC9"/>
      <c r="AD9"/>
      <c r="AE9"/>
    </row>
    <row r="10" spans="1:34" x14ac:dyDescent="0.3">
      <c r="A10">
        <v>2</v>
      </c>
      <c r="B10" s="33" t="s">
        <v>173</v>
      </c>
      <c r="C10" t="str">
        <f>IF('Raw Data'!BC9&lt;0,CONCATENATE("(",-1*'Raw Data'!BC9,")"),'Raw Data'!BC9)</f>
        <v>(1,3,a,b)</v>
      </c>
      <c r="D10"/>
      <c r="E10" s="30" t="str">
        <f t="shared" si="0"/>
        <v>Winnipeg RHA (1,3,a,b)</v>
      </c>
      <c r="F10" s="13">
        <f>'Raw Data'!E9</f>
        <v>6.1673993237999998</v>
      </c>
      <c r="G10" s="13">
        <f>'Raw Data'!Q9</f>
        <v>7.2113201451000002</v>
      </c>
      <c r="H10" s="13">
        <f>'Raw Data'!AC9</f>
        <v>5.8081124236999999</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(2,3,b)</v>
      </c>
      <c r="D11"/>
      <c r="E11" s="30" t="str">
        <f t="shared" si="0"/>
        <v>Southern Health-Santé Sud (2,3,b)</v>
      </c>
      <c r="F11" s="13">
        <f>'Raw Data'!E8</f>
        <v>7.2543529836999996</v>
      </c>
      <c r="G11" s="13">
        <f>'Raw Data'!Q8</f>
        <v>6.8469168953999997</v>
      </c>
      <c r="H11" s="13">
        <f>'Raw Data'!AC8</f>
        <v>5.0574759728999998</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Injury Hospitalization Rates by Income Quintile, 2012/13, 2017/18 &amp; 2022/23(ref),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431</v>
      </c>
      <c r="O17" s="6" t="s">
        <v>432</v>
      </c>
      <c r="P17" s="6" t="s">
        <v>433</v>
      </c>
      <c r="R17" s="35"/>
      <c r="V17"/>
      <c r="W17"/>
      <c r="X17"/>
      <c r="AF17" s="6"/>
      <c r="AG17" s="6"/>
      <c r="AH17" s="6"/>
    </row>
    <row r="18" spans="1:34" x14ac:dyDescent="0.3">
      <c r="B18"/>
      <c r="D18"/>
      <c r="E18"/>
      <c r="F18" s="6" t="s">
        <v>406</v>
      </c>
      <c r="G18" s="6" t="s">
        <v>407</v>
      </c>
      <c r="H18" s="6" t="s">
        <v>408</v>
      </c>
      <c r="I18"/>
      <c r="J18" s="6"/>
      <c r="K18" s="6"/>
      <c r="L18" s="6"/>
      <c r="M18" s="6"/>
      <c r="N18" s="43" t="s">
        <v>430</v>
      </c>
      <c r="O18" s="6"/>
      <c r="Q18" s="3"/>
      <c r="R18" s="35"/>
      <c r="V18"/>
      <c r="W18"/>
      <c r="X18"/>
      <c r="AF18" s="6"/>
      <c r="AG18" s="6"/>
      <c r="AH18" s="6"/>
    </row>
    <row r="19" spans="1:34" x14ac:dyDescent="0.3">
      <c r="B19" s="3" t="s">
        <v>30</v>
      </c>
      <c r="C19" s="3" t="s">
        <v>423</v>
      </c>
      <c r="D19" s="32" t="s">
        <v>404</v>
      </c>
      <c r="E19" s="2" t="s">
        <v>405</v>
      </c>
      <c r="F19" s="7" t="s">
        <v>207</v>
      </c>
      <c r="G19" s="7" t="s">
        <v>208</v>
      </c>
      <c r="H19" s="7" t="s">
        <v>209</v>
      </c>
      <c r="I19" s="7"/>
      <c r="J19" s="19" t="s">
        <v>273</v>
      </c>
      <c r="K19" s="16"/>
      <c r="L19" s="7"/>
      <c r="M19" s="14"/>
      <c r="N19" s="7" t="s">
        <v>207</v>
      </c>
      <c r="O19" s="7" t="s">
        <v>208</v>
      </c>
      <c r="P19" s="7" t="s">
        <v>209</v>
      </c>
    </row>
    <row r="20" spans="1:34" ht="27" x14ac:dyDescent="0.3">
      <c r="A20" t="s">
        <v>28</v>
      </c>
      <c r="B20" s="46" t="s">
        <v>424</v>
      </c>
      <c r="C20" s="33" t="str">
        <f>IF(OR('Raw Inc Data'!BS9="s",'Raw Inc Data'!BT9="s",'Raw Inc Data'!BU9="s")," (s)","")</f>
        <v/>
      </c>
      <c r="D20" t="s">
        <v>28</v>
      </c>
      <c r="E20" s="46" t="str">
        <f>CONCATENATE(B20,C20)</f>
        <v>R1
(Lowest)</v>
      </c>
      <c r="F20" s="13">
        <f>'Raw Inc Data'!D9</f>
        <v>14.841188147</v>
      </c>
      <c r="G20" s="13">
        <f>'Raw Inc Data'!U9</f>
        <v>13.109039988999999</v>
      </c>
      <c r="H20" s="13">
        <f>'Raw Inc Data'!AL9</f>
        <v>8.2658889481000006</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9.7693532180999991</v>
      </c>
      <c r="G21" s="13">
        <f>'Raw Inc Data'!U10</f>
        <v>9.2985772157</v>
      </c>
      <c r="H21" s="13">
        <f>'Raw Inc Data'!AL10</f>
        <v>11.058923756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7.8993071883999999</v>
      </c>
      <c r="G22" s="13">
        <f>'Raw Inc Data'!U11</f>
        <v>7.7440553742000002</v>
      </c>
      <c r="H22" s="13">
        <f>'Raw Inc Data'!AL11</f>
        <v>6.3222751229999998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8.0897437435999997</v>
      </c>
      <c r="G23" s="13">
        <f>'Raw Inc Data'!U12</f>
        <v>6.3835509076000001</v>
      </c>
      <c r="H23" s="13">
        <f>'Raw Inc Data'!AL12</f>
        <v>5.6756279074</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425</v>
      </c>
      <c r="C24" s="33" t="str">
        <f>IF(OR('Raw Inc Data'!BS13="s",'Raw Inc Data'!BT13="s",'Raw Inc Data'!BU13="s")," (s)","")</f>
        <v/>
      </c>
      <c r="D24"/>
      <c r="E24" s="46" t="str">
        <f t="shared" si="1"/>
        <v>Rural R5
(Highest)</v>
      </c>
      <c r="F24" s="13">
        <f>'Raw Inc Data'!D13</f>
        <v>6.8625982620999997</v>
      </c>
      <c r="G24" s="13">
        <f>'Raw Inc Data'!U13</f>
        <v>5.6446564659999998</v>
      </c>
      <c r="H24" s="13">
        <f>'Raw Inc Data'!AL13</f>
        <v>4.7008842314999999</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426</v>
      </c>
      <c r="C25" s="33" t="str">
        <f>IF(OR('Raw Inc Data'!BS14="s",'Raw Inc Data'!BT14="s",'Raw Inc Data'!BU14="s")," (s)","")</f>
        <v/>
      </c>
      <c r="D25" t="s">
        <v>28</v>
      </c>
      <c r="E25" s="46" t="str">
        <f t="shared" si="1"/>
        <v>U1
(Lowest)</v>
      </c>
      <c r="F25" s="13">
        <f>'Raw Inc Data'!D14</f>
        <v>9.5814887082000002</v>
      </c>
      <c r="G25" s="13">
        <f>'Raw Inc Data'!U14</f>
        <v>10.826806510000001</v>
      </c>
      <c r="H25" s="13">
        <f>'Raw Inc Data'!AL14</f>
        <v>9.4455125947000003</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6.5925117887000004</v>
      </c>
      <c r="G26" s="13">
        <f>'Raw Inc Data'!U15</f>
        <v>7.1346291895</v>
      </c>
      <c r="H26" s="13">
        <f>'Raw Inc Data'!AL15</f>
        <v>5.9621906856000004</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5.6905551622999999</v>
      </c>
      <c r="G27" s="13">
        <f>'Raw Inc Data'!U16</f>
        <v>6.4243456310999996</v>
      </c>
      <c r="H27" s="13">
        <f>'Raw Inc Data'!AL16</f>
        <v>4.7256450836999999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4.6103116829999999</v>
      </c>
      <c r="G28" s="13">
        <f>'Raw Inc Data'!U17</f>
        <v>5.8863337861999998</v>
      </c>
      <c r="H28" s="13">
        <f>'Raw Inc Data'!AL17</f>
        <v>4.4777613688000004</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427</v>
      </c>
      <c r="C29" s="33" t="str">
        <f>IF(OR('Raw Inc Data'!BS18="s",'Raw Inc Data'!BT18="s",'Raw Inc Data'!BU18="s")," (s)","")</f>
        <v/>
      </c>
      <c r="D29"/>
      <c r="E29" s="46" t="str">
        <f t="shared" si="1"/>
        <v>Urban U5
(Highest)</v>
      </c>
      <c r="F29" s="13">
        <f>'Raw Inc Data'!D18</f>
        <v>4.0148682860999996</v>
      </c>
      <c r="G29" s="13">
        <f>'Raw Inc Data'!U18</f>
        <v>4.7845487394999999</v>
      </c>
      <c r="H29" s="13">
        <f>'Raw Inc Data'!AL18</f>
        <v>3.8976147987999998</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251</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410</v>
      </c>
      <c r="G33" s="36" t="s">
        <v>411</v>
      </c>
      <c r="H33" t="s">
        <v>412</v>
      </c>
      <c r="I33"/>
      <c r="J33" s="43" t="s">
        <v>409</v>
      </c>
      <c r="K33" s="6"/>
      <c r="L33" s="37"/>
      <c r="M33" s="36"/>
      <c r="N33" s="36"/>
      <c r="O33" s="36"/>
      <c r="R33" s="35"/>
      <c r="V33"/>
      <c r="W33"/>
      <c r="X33"/>
      <c r="AF33" s="6"/>
      <c r="AG33" s="6"/>
      <c r="AH33" s="6"/>
    </row>
    <row r="34" spans="2:34" x14ac:dyDescent="0.3">
      <c r="B34"/>
      <c r="D34"/>
      <c r="E34" s="27" t="s">
        <v>281</v>
      </c>
      <c r="F34" s="28" t="str">
        <f>IF('Raw Inc Data'!BN9="r","*","")</f>
        <v>*</v>
      </c>
      <c r="G34" s="28" t="str">
        <f>IF('Raw Inc Data'!BO9="r","*","")</f>
        <v>*</v>
      </c>
      <c r="H34" s="28" t="str">
        <f>IF('Raw Inc Data'!BP9="r","*","")</f>
        <v>*</v>
      </c>
      <c r="I34" s="26"/>
      <c r="J34" s="44" t="s">
        <v>281</v>
      </c>
      <c r="K34" s="44" t="s">
        <v>413</v>
      </c>
      <c r="L34" s="44" t="s">
        <v>415</v>
      </c>
      <c r="M34" s="44" t="s">
        <v>416</v>
      </c>
      <c r="N34"/>
      <c r="O34" s="35"/>
    </row>
    <row r="35" spans="2:34" x14ac:dyDescent="0.3">
      <c r="B35"/>
      <c r="D35"/>
      <c r="E35" s="27" t="s">
        <v>280</v>
      </c>
      <c r="F35" s="28" t="str">
        <f>IF('Raw Inc Data'!BN14="u","*","")</f>
        <v>*</v>
      </c>
      <c r="G35" s="28" t="str">
        <f>IF('Raw Inc Data'!BO14="u","*","")</f>
        <v>*</v>
      </c>
      <c r="H35" s="28" t="str">
        <f>IF('Raw Inc Data'!BP14="u","*","")</f>
        <v>*</v>
      </c>
      <c r="I35" s="38"/>
      <c r="J35" s="44" t="s">
        <v>280</v>
      </c>
      <c r="K35" s="44" t="s">
        <v>414</v>
      </c>
      <c r="L35" s="44" t="s">
        <v>418</v>
      </c>
      <c r="M35" s="44" t="s">
        <v>417</v>
      </c>
      <c r="N35"/>
      <c r="O35" s="35"/>
    </row>
    <row r="36" spans="2:34" x14ac:dyDescent="0.3">
      <c r="B36"/>
      <c r="D36"/>
      <c r="E36" s="39" t="s">
        <v>283</v>
      </c>
      <c r="F36" s="40"/>
      <c r="G36" s="28" t="str">
        <f>IF('Raw Inc Data'!BQ9="a"," (a)","")</f>
        <v/>
      </c>
      <c r="H36" s="28" t="str">
        <f>IF('Raw Inc Data'!BR9="b"," (b)","")</f>
        <v/>
      </c>
      <c r="I36" s="26"/>
      <c r="J36" s="44" t="s">
        <v>283</v>
      </c>
      <c r="K36" s="44"/>
      <c r="L36" s="44" t="s">
        <v>419</v>
      </c>
      <c r="M36" s="44" t="s">
        <v>420</v>
      </c>
      <c r="N36" s="6"/>
      <c r="O36" s="35"/>
    </row>
    <row r="37" spans="2:34" x14ac:dyDescent="0.3">
      <c r="B37"/>
      <c r="D37"/>
      <c r="E37" s="39" t="s">
        <v>282</v>
      </c>
      <c r="F37" s="40"/>
      <c r="G37" s="28" t="str">
        <f>IF('Raw Inc Data'!BQ14="a"," (a)","")</f>
        <v/>
      </c>
      <c r="H37" s="28" t="str">
        <f>IF('Raw Inc Data'!BR14="b"," (b)","")</f>
        <v/>
      </c>
      <c r="I37" s="26"/>
      <c r="J37" s="45" t="s">
        <v>282</v>
      </c>
      <c r="K37" s="44"/>
      <c r="L37" s="44" t="s">
        <v>421</v>
      </c>
      <c r="M37" s="28" t="s">
        <v>422</v>
      </c>
      <c r="N37" s="6"/>
      <c r="O37" s="35"/>
    </row>
    <row r="38" spans="2:34" x14ac:dyDescent="0.3">
      <c r="B38"/>
      <c r="D38"/>
      <c r="E38" s="27" t="s">
        <v>387</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388</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434</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L61" workbookViewId="0">
      <selection activeCell="BF70" sqref="BF70"/>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439</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13"/>
      <c r="BE5" s="113"/>
      <c r="BF5" s="113"/>
    </row>
    <row r="6" spans="1:93" x14ac:dyDescent="0.3">
      <c r="A6" s="10"/>
      <c r="B6" t="s">
        <v>458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13"/>
      <c r="BE6" s="113"/>
      <c r="BF6" s="113"/>
    </row>
    <row r="7" spans="1:93" x14ac:dyDescent="0.3">
      <c r="A7" s="10"/>
      <c r="B7" t="s">
        <v>0</v>
      </c>
      <c r="C7" s="104" t="s">
        <v>1</v>
      </c>
      <c r="D7" s="106" t="s">
        <v>2</v>
      </c>
      <c r="E7" s="114" t="s">
        <v>3</v>
      </c>
      <c r="F7" s="106" t="s">
        <v>4</v>
      </c>
      <c r="G7" s="106" t="s">
        <v>5</v>
      </c>
      <c r="H7" s="106" t="s">
        <v>6</v>
      </c>
      <c r="I7" s="107" t="s">
        <v>7</v>
      </c>
      <c r="J7" s="106" t="s">
        <v>155</v>
      </c>
      <c r="K7" s="106" t="s">
        <v>156</v>
      </c>
      <c r="L7" s="106" t="s">
        <v>8</v>
      </c>
      <c r="M7" s="106" t="s">
        <v>9</v>
      </c>
      <c r="N7" s="106" t="s">
        <v>10</v>
      </c>
      <c r="O7" s="106" t="s">
        <v>11</v>
      </c>
      <c r="P7" s="106" t="s">
        <v>12</v>
      </c>
      <c r="Q7" s="114" t="s">
        <v>13</v>
      </c>
      <c r="R7" s="106" t="s">
        <v>14</v>
      </c>
      <c r="S7" s="106" t="s">
        <v>15</v>
      </c>
      <c r="T7" s="106" t="s">
        <v>16</v>
      </c>
      <c r="U7" s="107" t="s">
        <v>17</v>
      </c>
      <c r="V7" s="106" t="s">
        <v>157</v>
      </c>
      <c r="W7" s="106" t="s">
        <v>158</v>
      </c>
      <c r="X7" s="106" t="s">
        <v>18</v>
      </c>
      <c r="Y7" s="106" t="s">
        <v>19</v>
      </c>
      <c r="Z7" s="106" t="s">
        <v>20</v>
      </c>
      <c r="AA7" s="106" t="s">
        <v>211</v>
      </c>
      <c r="AB7" s="106" t="s">
        <v>212</v>
      </c>
      <c r="AC7" s="114" t="s">
        <v>213</v>
      </c>
      <c r="AD7" s="106" t="s">
        <v>214</v>
      </c>
      <c r="AE7" s="106" t="s">
        <v>215</v>
      </c>
      <c r="AF7" s="106" t="s">
        <v>216</v>
      </c>
      <c r="AG7" s="107" t="s">
        <v>217</v>
      </c>
      <c r="AH7" s="106" t="s">
        <v>218</v>
      </c>
      <c r="AI7" s="106" t="s">
        <v>219</v>
      </c>
      <c r="AJ7" s="106" t="s">
        <v>220</v>
      </c>
      <c r="AK7" s="106" t="s">
        <v>221</v>
      </c>
      <c r="AL7" s="106" t="s">
        <v>222</v>
      </c>
      <c r="AM7" s="106" t="s">
        <v>223</v>
      </c>
      <c r="AN7" s="106" t="s">
        <v>224</v>
      </c>
      <c r="AO7" s="106" t="s">
        <v>225</v>
      </c>
      <c r="AP7" s="106" t="s">
        <v>226</v>
      </c>
      <c r="AQ7" s="106" t="s">
        <v>21</v>
      </c>
      <c r="AR7" s="106" t="s">
        <v>22</v>
      </c>
      <c r="AS7" s="106" t="s">
        <v>23</v>
      </c>
      <c r="AT7" s="106" t="s">
        <v>24</v>
      </c>
      <c r="AU7" s="104" t="s">
        <v>159</v>
      </c>
      <c r="AV7" s="104" t="s">
        <v>160</v>
      </c>
      <c r="AW7" s="104" t="s">
        <v>227</v>
      </c>
      <c r="AX7" s="104" t="s">
        <v>161</v>
      </c>
      <c r="AY7" s="104" t="s">
        <v>228</v>
      </c>
      <c r="AZ7" s="104" t="s">
        <v>25</v>
      </c>
      <c r="BA7" s="104" t="s">
        <v>26</v>
      </c>
      <c r="BB7" s="104" t="s">
        <v>229</v>
      </c>
      <c r="BC7" s="108" t="s">
        <v>27</v>
      </c>
      <c r="BD7" s="109" t="s">
        <v>131</v>
      </c>
      <c r="BE7" s="109" t="s">
        <v>132</v>
      </c>
      <c r="BF7" s="109" t="s">
        <v>230</v>
      </c>
    </row>
    <row r="8" spans="1:93" s="3" customFormat="1" x14ac:dyDescent="0.3">
      <c r="A8" s="10" t="s">
        <v>428</v>
      </c>
      <c r="B8" s="3" t="s">
        <v>162</v>
      </c>
      <c r="C8" s="115">
        <v>1170</v>
      </c>
      <c r="D8" s="118">
        <v>184853</v>
      </c>
      <c r="E8" s="114">
        <v>7.2543529836999996</v>
      </c>
      <c r="F8" s="112">
        <v>6.5785251747000002</v>
      </c>
      <c r="G8" s="112">
        <v>7.9996102189</v>
      </c>
      <c r="H8" s="112">
        <v>0.26524531709999999</v>
      </c>
      <c r="I8" s="116">
        <v>6.3293535944999997</v>
      </c>
      <c r="J8" s="112">
        <v>5.9768761119000002</v>
      </c>
      <c r="K8" s="112">
        <v>6.7026179183999997</v>
      </c>
      <c r="L8" s="112">
        <v>0.94593044429999995</v>
      </c>
      <c r="M8" s="112">
        <v>0.85780596220000005</v>
      </c>
      <c r="N8" s="112">
        <v>1.0431081677</v>
      </c>
      <c r="O8" s="118">
        <v>1228</v>
      </c>
      <c r="P8" s="118">
        <v>202343</v>
      </c>
      <c r="Q8" s="114">
        <v>6.8469168953999997</v>
      </c>
      <c r="R8" s="112">
        <v>6.2175180336000002</v>
      </c>
      <c r="S8" s="112">
        <v>7.5400297545999999</v>
      </c>
      <c r="T8" s="112">
        <v>4.3598589000000002E-3</v>
      </c>
      <c r="U8" s="116">
        <v>6.0689028037000003</v>
      </c>
      <c r="V8" s="112">
        <v>5.7387837922999996</v>
      </c>
      <c r="W8" s="112">
        <v>6.4180116507999996</v>
      </c>
      <c r="X8" s="112">
        <v>0.86913265910000004</v>
      </c>
      <c r="Y8" s="112">
        <v>0.78923814380000001</v>
      </c>
      <c r="Z8" s="112">
        <v>0.95711488990000004</v>
      </c>
      <c r="AA8" s="118">
        <v>1018</v>
      </c>
      <c r="AB8" s="118">
        <v>222889</v>
      </c>
      <c r="AC8" s="114">
        <v>5.0574759728999998</v>
      </c>
      <c r="AD8" s="112">
        <v>4.5763537282</v>
      </c>
      <c r="AE8" s="112">
        <v>5.5891796692</v>
      </c>
      <c r="AF8" s="112">
        <v>2.0675722999999999E-7</v>
      </c>
      <c r="AG8" s="116">
        <v>4.5672958288999999</v>
      </c>
      <c r="AH8" s="112">
        <v>4.2951745736999998</v>
      </c>
      <c r="AI8" s="112">
        <v>4.8566573559000004</v>
      </c>
      <c r="AJ8" s="112">
        <v>0.76730637660000001</v>
      </c>
      <c r="AK8" s="112">
        <v>0.69431182979999995</v>
      </c>
      <c r="AL8" s="112">
        <v>0.8479750023</v>
      </c>
      <c r="AM8" s="112">
        <v>1.8801911000000001E-7</v>
      </c>
      <c r="AN8" s="112">
        <v>0.73865011800000002</v>
      </c>
      <c r="AO8" s="112">
        <v>0.65910420089999999</v>
      </c>
      <c r="AP8" s="112">
        <v>0.82779626669999995</v>
      </c>
      <c r="AQ8" s="112">
        <v>0.3099622957</v>
      </c>
      <c r="AR8" s="112">
        <v>0.94383564060000003</v>
      </c>
      <c r="AS8" s="112">
        <v>0.84418119280000004</v>
      </c>
      <c r="AT8" s="112">
        <v>1.0552541611999999</v>
      </c>
      <c r="AU8" s="115" t="s">
        <v>28</v>
      </c>
      <c r="AV8" s="115">
        <v>2</v>
      </c>
      <c r="AW8" s="115">
        <v>3</v>
      </c>
      <c r="AX8" s="115" t="s">
        <v>28</v>
      </c>
      <c r="AY8" s="115" t="s">
        <v>232</v>
      </c>
      <c r="AZ8" s="115" t="s">
        <v>28</v>
      </c>
      <c r="BA8" s="115" t="s">
        <v>28</v>
      </c>
      <c r="BB8" s="115" t="s">
        <v>28</v>
      </c>
      <c r="BC8" s="108" t="s">
        <v>440</v>
      </c>
      <c r="BD8" s="109">
        <v>1170</v>
      </c>
      <c r="BE8" s="109">
        <v>1228</v>
      </c>
      <c r="BF8" s="109">
        <v>1018</v>
      </c>
      <c r="BG8" s="43"/>
      <c r="BH8" s="43"/>
      <c r="BI8" s="43"/>
      <c r="BJ8" s="43"/>
      <c r="BK8" s="43"/>
      <c r="BL8" s="43"/>
      <c r="BM8" s="43"/>
      <c r="BN8" s="43"/>
      <c r="BO8" s="43"/>
      <c r="BP8" s="43"/>
      <c r="BQ8" s="43"/>
      <c r="BR8" s="43"/>
      <c r="BS8" s="43"/>
      <c r="BT8" s="43"/>
      <c r="BU8" s="43"/>
      <c r="BV8" s="43"/>
      <c r="BW8" s="43"/>
    </row>
    <row r="9" spans="1:93" x14ac:dyDescent="0.3">
      <c r="A9" s="10"/>
      <c r="B9" t="s">
        <v>163</v>
      </c>
      <c r="C9" s="104">
        <v>4253</v>
      </c>
      <c r="D9" s="119">
        <v>725246</v>
      </c>
      <c r="E9" s="117">
        <v>6.1673993237999998</v>
      </c>
      <c r="F9" s="106">
        <v>5.6696090392</v>
      </c>
      <c r="G9" s="106">
        <v>6.7088954734000001</v>
      </c>
      <c r="H9" s="106">
        <v>3.8749803999999998E-7</v>
      </c>
      <c r="I9" s="107">
        <v>5.864217107</v>
      </c>
      <c r="J9" s="106">
        <v>5.6905967401000002</v>
      </c>
      <c r="K9" s="106">
        <v>6.0431346392999998</v>
      </c>
      <c r="L9" s="106">
        <v>0.80419725860000002</v>
      </c>
      <c r="M9" s="106">
        <v>0.73928795709999995</v>
      </c>
      <c r="N9" s="106">
        <v>0.87480558090000005</v>
      </c>
      <c r="O9" s="119">
        <v>5535</v>
      </c>
      <c r="P9" s="119">
        <v>781354</v>
      </c>
      <c r="Q9" s="117">
        <v>7.2113201451000002</v>
      </c>
      <c r="R9" s="106">
        <v>6.6445276859</v>
      </c>
      <c r="S9" s="106">
        <v>7.8264612163000002</v>
      </c>
      <c r="T9" s="106">
        <v>3.4282484100000003E-2</v>
      </c>
      <c r="U9" s="107">
        <v>7.0838569969999998</v>
      </c>
      <c r="V9" s="106">
        <v>6.8996733805000003</v>
      </c>
      <c r="W9" s="106">
        <v>7.2729573105999998</v>
      </c>
      <c r="X9" s="106">
        <v>0.91538921080000002</v>
      </c>
      <c r="Y9" s="106">
        <v>0.84344181539999996</v>
      </c>
      <c r="Z9" s="106">
        <v>0.99347387330000003</v>
      </c>
      <c r="AA9" s="119">
        <v>4943</v>
      </c>
      <c r="AB9" s="119">
        <v>817974</v>
      </c>
      <c r="AC9" s="117">
        <v>5.8081124236999999</v>
      </c>
      <c r="AD9" s="106">
        <v>5.3499238301999998</v>
      </c>
      <c r="AE9" s="106">
        <v>6.3055420969</v>
      </c>
      <c r="AF9" s="106">
        <v>2.5548096000000001E-3</v>
      </c>
      <c r="AG9" s="107">
        <v>6.0429793611999996</v>
      </c>
      <c r="AH9" s="106">
        <v>5.8768430925999997</v>
      </c>
      <c r="AI9" s="106">
        <v>6.2138122430999996</v>
      </c>
      <c r="AJ9" s="106">
        <v>0.88119087910000005</v>
      </c>
      <c r="AK9" s="106">
        <v>0.81167576299999999</v>
      </c>
      <c r="AL9" s="106">
        <v>0.95665954409999998</v>
      </c>
      <c r="AM9" s="106">
        <v>5.3109922000000001E-7</v>
      </c>
      <c r="AN9" s="106">
        <v>0.80541597200000004</v>
      </c>
      <c r="AO9" s="106">
        <v>0.74009761839999999</v>
      </c>
      <c r="AP9" s="106">
        <v>0.87649908850000002</v>
      </c>
      <c r="AQ9" s="106">
        <v>3.6148210000000003E-4</v>
      </c>
      <c r="AR9" s="106">
        <v>1.1692643473</v>
      </c>
      <c r="AS9" s="106">
        <v>1.0729850266000001</v>
      </c>
      <c r="AT9" s="106">
        <v>1.2741828450999999</v>
      </c>
      <c r="AU9" s="104">
        <v>1</v>
      </c>
      <c r="AV9" s="104" t="s">
        <v>28</v>
      </c>
      <c r="AW9" s="104">
        <v>3</v>
      </c>
      <c r="AX9" s="104" t="s">
        <v>231</v>
      </c>
      <c r="AY9" s="104" t="s">
        <v>232</v>
      </c>
      <c r="AZ9" s="104" t="s">
        <v>28</v>
      </c>
      <c r="BA9" s="104" t="s">
        <v>28</v>
      </c>
      <c r="BB9" s="104" t="s">
        <v>28</v>
      </c>
      <c r="BC9" s="110" t="s">
        <v>441</v>
      </c>
      <c r="BD9" s="111">
        <v>4253</v>
      </c>
      <c r="BE9" s="111">
        <v>5535</v>
      </c>
      <c r="BF9" s="111">
        <v>4943</v>
      </c>
    </row>
    <row r="10" spans="1:93" x14ac:dyDescent="0.3">
      <c r="A10" s="10"/>
      <c r="B10" t="s">
        <v>165</v>
      </c>
      <c r="C10" s="104">
        <v>920</v>
      </c>
      <c r="D10" s="119">
        <v>124641</v>
      </c>
      <c r="E10" s="117">
        <v>8.0102058638999996</v>
      </c>
      <c r="F10" s="106">
        <v>7.2215760762999999</v>
      </c>
      <c r="G10" s="106">
        <v>8.8849577023999995</v>
      </c>
      <c r="H10" s="106">
        <v>0.41042048079999999</v>
      </c>
      <c r="I10" s="107">
        <v>7.3811988030000002</v>
      </c>
      <c r="J10" s="106">
        <v>6.9193232308999999</v>
      </c>
      <c r="K10" s="106">
        <v>7.8739052868000003</v>
      </c>
      <c r="L10" s="106">
        <v>1.0444897854999999</v>
      </c>
      <c r="M10" s="106">
        <v>0.94165650359999997</v>
      </c>
      <c r="N10" s="106">
        <v>1.1585529414</v>
      </c>
      <c r="O10" s="119">
        <v>994</v>
      </c>
      <c r="P10" s="119">
        <v>129174</v>
      </c>
      <c r="Q10" s="117">
        <v>7.9119825866999998</v>
      </c>
      <c r="R10" s="106">
        <v>7.1457515896999997</v>
      </c>
      <c r="S10" s="106">
        <v>8.7603756813999993</v>
      </c>
      <c r="T10" s="106">
        <v>0.93374647099999997</v>
      </c>
      <c r="U10" s="107">
        <v>7.6950469908999999</v>
      </c>
      <c r="V10" s="106">
        <v>7.2312404497999996</v>
      </c>
      <c r="W10" s="106">
        <v>8.1886017486</v>
      </c>
      <c r="X10" s="106">
        <v>1.0043297690999999</v>
      </c>
      <c r="Y10" s="106">
        <v>0.90706608180000003</v>
      </c>
      <c r="Z10" s="106">
        <v>1.1120229334</v>
      </c>
      <c r="AA10" s="119">
        <v>895</v>
      </c>
      <c r="AB10" s="119">
        <v>136629</v>
      </c>
      <c r="AC10" s="117">
        <v>6.4582226397999998</v>
      </c>
      <c r="AD10" s="106">
        <v>5.8172689930999999</v>
      </c>
      <c r="AE10" s="106">
        <v>7.1697973250000002</v>
      </c>
      <c r="AF10" s="106">
        <v>0.7023116935</v>
      </c>
      <c r="AG10" s="107">
        <v>6.5505858932000001</v>
      </c>
      <c r="AH10" s="106">
        <v>6.1351843361</v>
      </c>
      <c r="AI10" s="106">
        <v>6.9941134925000004</v>
      </c>
      <c r="AJ10" s="106">
        <v>0.97982381709999999</v>
      </c>
      <c r="AK10" s="106">
        <v>0.88258008870000004</v>
      </c>
      <c r="AL10" s="106">
        <v>1.0877819758</v>
      </c>
      <c r="AM10" s="106">
        <v>1.1426888E-3</v>
      </c>
      <c r="AN10" s="106">
        <v>0.81625844960000005</v>
      </c>
      <c r="AO10" s="106">
        <v>0.72227063309999995</v>
      </c>
      <c r="AP10" s="106">
        <v>0.92247673669999997</v>
      </c>
      <c r="AQ10" s="106">
        <v>0.84182228400000003</v>
      </c>
      <c r="AR10" s="106">
        <v>0.98773773369999995</v>
      </c>
      <c r="AS10" s="106">
        <v>0.87501555249999996</v>
      </c>
      <c r="AT10" s="106">
        <v>1.1149811312</v>
      </c>
      <c r="AU10" s="104" t="s">
        <v>28</v>
      </c>
      <c r="AV10" s="104" t="s">
        <v>28</v>
      </c>
      <c r="AW10" s="104" t="s">
        <v>28</v>
      </c>
      <c r="AX10" s="104" t="s">
        <v>28</v>
      </c>
      <c r="AY10" s="104" t="s">
        <v>232</v>
      </c>
      <c r="AZ10" s="104" t="s">
        <v>28</v>
      </c>
      <c r="BA10" s="104" t="s">
        <v>28</v>
      </c>
      <c r="BB10" s="104" t="s">
        <v>28</v>
      </c>
      <c r="BC10" s="110" t="s">
        <v>279</v>
      </c>
      <c r="BD10" s="111">
        <v>920</v>
      </c>
      <c r="BE10" s="111">
        <v>994</v>
      </c>
      <c r="BF10" s="111">
        <v>895</v>
      </c>
    </row>
    <row r="11" spans="1:93" x14ac:dyDescent="0.3">
      <c r="A11" s="10"/>
      <c r="B11" t="s">
        <v>164</v>
      </c>
      <c r="C11" s="104">
        <v>1785</v>
      </c>
      <c r="D11" s="119">
        <v>166366</v>
      </c>
      <c r="E11" s="117">
        <v>10.450478776000001</v>
      </c>
      <c r="F11" s="106">
        <v>9.5287683175000009</v>
      </c>
      <c r="G11" s="106">
        <v>11.461345581</v>
      </c>
      <c r="H11" s="106">
        <v>5.0657539999999998E-11</v>
      </c>
      <c r="I11" s="107">
        <v>10.729355758000001</v>
      </c>
      <c r="J11" s="106">
        <v>10.242984389</v>
      </c>
      <c r="K11" s="106">
        <v>11.238821676000001</v>
      </c>
      <c r="L11" s="106">
        <v>1.3626888648</v>
      </c>
      <c r="M11" s="106">
        <v>1.2425025455000001</v>
      </c>
      <c r="N11" s="106">
        <v>1.4945007146</v>
      </c>
      <c r="O11" s="119">
        <v>1576</v>
      </c>
      <c r="P11" s="119">
        <v>171224</v>
      </c>
      <c r="Q11" s="117">
        <v>8.8325821830999995</v>
      </c>
      <c r="R11" s="106">
        <v>8.0447020708999997</v>
      </c>
      <c r="S11" s="106">
        <v>9.6976255097999999</v>
      </c>
      <c r="T11" s="106">
        <v>1.64150281E-2</v>
      </c>
      <c r="U11" s="107">
        <v>9.2043171517999998</v>
      </c>
      <c r="V11" s="106">
        <v>8.7609281285999998</v>
      </c>
      <c r="W11" s="106">
        <v>9.6701460150000003</v>
      </c>
      <c r="X11" s="106">
        <v>1.1211886687999999</v>
      </c>
      <c r="Y11" s="106">
        <v>1.0211768902</v>
      </c>
      <c r="Z11" s="106">
        <v>1.2309953772</v>
      </c>
      <c r="AA11" s="119">
        <v>1468</v>
      </c>
      <c r="AB11" s="119">
        <v>176526</v>
      </c>
      <c r="AC11" s="117">
        <v>7.8041967314000003</v>
      </c>
      <c r="AD11" s="106">
        <v>7.1010583172999997</v>
      </c>
      <c r="AE11" s="106">
        <v>8.5769590814000001</v>
      </c>
      <c r="AF11" s="106">
        <v>4.5384510000000001E-4</v>
      </c>
      <c r="AG11" s="107">
        <v>8.3160554253000001</v>
      </c>
      <c r="AH11" s="106">
        <v>7.9013481062000004</v>
      </c>
      <c r="AI11" s="106">
        <v>8.7525289236999999</v>
      </c>
      <c r="AJ11" s="106">
        <v>1.1840313129</v>
      </c>
      <c r="AK11" s="106">
        <v>1.0773530820999999</v>
      </c>
      <c r="AL11" s="106">
        <v>1.3012726961000001</v>
      </c>
      <c r="AM11" s="106">
        <v>2.26697594E-2</v>
      </c>
      <c r="AN11" s="106">
        <v>0.88356910470000005</v>
      </c>
      <c r="AO11" s="106">
        <v>0.79433899890000004</v>
      </c>
      <c r="AP11" s="106">
        <v>0.98282265359999998</v>
      </c>
      <c r="AQ11" s="106">
        <v>1.5441113E-3</v>
      </c>
      <c r="AR11" s="106">
        <v>0.84518445249999996</v>
      </c>
      <c r="AS11" s="106">
        <v>0.76161131689999995</v>
      </c>
      <c r="AT11" s="106">
        <v>0.93792823579999995</v>
      </c>
      <c r="AU11" s="104">
        <v>1</v>
      </c>
      <c r="AV11" s="104" t="s">
        <v>28</v>
      </c>
      <c r="AW11" s="104">
        <v>3</v>
      </c>
      <c r="AX11" s="104" t="s">
        <v>231</v>
      </c>
      <c r="AY11" s="104" t="s">
        <v>232</v>
      </c>
      <c r="AZ11" s="104" t="s">
        <v>28</v>
      </c>
      <c r="BA11" s="104" t="s">
        <v>28</v>
      </c>
      <c r="BB11" s="104" t="s">
        <v>28</v>
      </c>
      <c r="BC11" s="110" t="s">
        <v>441</v>
      </c>
      <c r="BD11" s="111">
        <v>1785</v>
      </c>
      <c r="BE11" s="111">
        <v>1576</v>
      </c>
      <c r="BF11" s="111">
        <v>1468</v>
      </c>
      <c r="BQ11" s="52"/>
      <c r="CC11" s="4"/>
      <c r="CO11" s="4"/>
    </row>
    <row r="12" spans="1:93" x14ac:dyDescent="0.3">
      <c r="A12" s="10"/>
      <c r="B12" t="s">
        <v>166</v>
      </c>
      <c r="C12" s="104">
        <v>758</v>
      </c>
      <c r="D12" s="119">
        <v>74537</v>
      </c>
      <c r="E12" s="117">
        <v>14.850817657</v>
      </c>
      <c r="F12" s="106">
        <v>13.339492555</v>
      </c>
      <c r="G12" s="106">
        <v>16.533371427999999</v>
      </c>
      <c r="H12" s="106">
        <v>1.5471219999999999E-33</v>
      </c>
      <c r="I12" s="107">
        <v>10.169446046999999</v>
      </c>
      <c r="J12" s="106">
        <v>9.4706604077000005</v>
      </c>
      <c r="K12" s="106">
        <v>10.919791065</v>
      </c>
      <c r="L12" s="106">
        <v>1.9364704992999999</v>
      </c>
      <c r="M12" s="106">
        <v>1.7394014528999999</v>
      </c>
      <c r="N12" s="106">
        <v>2.1558668866000001</v>
      </c>
      <c r="O12" s="119">
        <v>731</v>
      </c>
      <c r="P12" s="119">
        <v>77434</v>
      </c>
      <c r="Q12" s="117">
        <v>13.431607579</v>
      </c>
      <c r="R12" s="106">
        <v>12.059805948999999</v>
      </c>
      <c r="S12" s="106">
        <v>14.959451497</v>
      </c>
      <c r="T12" s="106">
        <v>2.81917E-22</v>
      </c>
      <c r="U12" s="107">
        <v>9.4402975436999998</v>
      </c>
      <c r="V12" s="106">
        <v>8.7801686201999996</v>
      </c>
      <c r="W12" s="106">
        <v>10.150057654999999</v>
      </c>
      <c r="X12" s="106">
        <v>1.7049788963000001</v>
      </c>
      <c r="Y12" s="106">
        <v>1.530845397</v>
      </c>
      <c r="Z12" s="106">
        <v>1.8989200624</v>
      </c>
      <c r="AA12" s="119">
        <v>879</v>
      </c>
      <c r="AB12" s="119">
        <v>77717</v>
      </c>
      <c r="AC12" s="117">
        <v>15.593295423000001</v>
      </c>
      <c r="AD12" s="106">
        <v>14.063537853</v>
      </c>
      <c r="AE12" s="106">
        <v>17.289451963000001</v>
      </c>
      <c r="AF12" s="106">
        <v>4.7056460000000002E-60</v>
      </c>
      <c r="AG12" s="107">
        <v>11.310266736999999</v>
      </c>
      <c r="AH12" s="106">
        <v>10.586746934000001</v>
      </c>
      <c r="AI12" s="106">
        <v>12.083233354000001</v>
      </c>
      <c r="AJ12" s="106">
        <v>2.3657719926</v>
      </c>
      <c r="AK12" s="106">
        <v>2.1336813718999998</v>
      </c>
      <c r="AL12" s="106">
        <v>2.6231082085000001</v>
      </c>
      <c r="AM12" s="106">
        <v>2.0205004700000001E-2</v>
      </c>
      <c r="AN12" s="106">
        <v>1.1609403663</v>
      </c>
      <c r="AO12" s="106">
        <v>1.0235689464</v>
      </c>
      <c r="AP12" s="106">
        <v>1.3167481671000001</v>
      </c>
      <c r="AQ12" s="106">
        <v>0.12697767739999999</v>
      </c>
      <c r="AR12" s="106">
        <v>0.9044355597</v>
      </c>
      <c r="AS12" s="106">
        <v>0.79497719550000001</v>
      </c>
      <c r="AT12" s="106">
        <v>1.0289649643000001</v>
      </c>
      <c r="AU12" s="104">
        <v>1</v>
      </c>
      <c r="AV12" s="104">
        <v>2</v>
      </c>
      <c r="AW12" s="104">
        <v>3</v>
      </c>
      <c r="AX12" s="104" t="s">
        <v>28</v>
      </c>
      <c r="AY12" s="104" t="s">
        <v>232</v>
      </c>
      <c r="AZ12" s="104" t="s">
        <v>28</v>
      </c>
      <c r="BA12" s="104" t="s">
        <v>28</v>
      </c>
      <c r="BB12" s="104" t="s">
        <v>28</v>
      </c>
      <c r="BC12" s="110" t="s">
        <v>238</v>
      </c>
      <c r="BD12" s="111">
        <v>758</v>
      </c>
      <c r="BE12" s="111">
        <v>731</v>
      </c>
      <c r="BF12" s="111">
        <v>879</v>
      </c>
      <c r="BQ12" s="52"/>
      <c r="CC12" s="4"/>
      <c r="CO12" s="4"/>
    </row>
    <row r="13" spans="1:93" s="3" customFormat="1" x14ac:dyDescent="0.3">
      <c r="A13" s="10" t="s">
        <v>29</v>
      </c>
      <c r="B13" s="3" t="s">
        <v>50</v>
      </c>
      <c r="C13" s="115">
        <v>9044</v>
      </c>
      <c r="D13" s="118">
        <v>1282421</v>
      </c>
      <c r="E13" s="114">
        <v>7.6690131153000003</v>
      </c>
      <c r="F13" s="112">
        <v>7.0791879730999998</v>
      </c>
      <c r="G13" s="112">
        <v>8.3079814218999992</v>
      </c>
      <c r="H13" s="112" t="s">
        <v>28</v>
      </c>
      <c r="I13" s="116">
        <v>7.0522862616999999</v>
      </c>
      <c r="J13" s="112">
        <v>6.9084295486</v>
      </c>
      <c r="K13" s="112">
        <v>7.1991385549000002</v>
      </c>
      <c r="L13" s="112" t="s">
        <v>28</v>
      </c>
      <c r="M13" s="112" t="s">
        <v>28</v>
      </c>
      <c r="N13" s="112" t="s">
        <v>28</v>
      </c>
      <c r="O13" s="118">
        <v>10286</v>
      </c>
      <c r="P13" s="118">
        <v>1367828</v>
      </c>
      <c r="Q13" s="114">
        <v>7.8778732150000002</v>
      </c>
      <c r="R13" s="112">
        <v>7.2768282555999999</v>
      </c>
      <c r="S13" s="112">
        <v>8.5285627489000007</v>
      </c>
      <c r="T13" s="112" t="s">
        <v>28</v>
      </c>
      <c r="U13" s="116">
        <v>7.5199513389000003</v>
      </c>
      <c r="V13" s="112">
        <v>7.3760217127000001</v>
      </c>
      <c r="W13" s="112">
        <v>7.6666894896000004</v>
      </c>
      <c r="X13" s="112" t="s">
        <v>28</v>
      </c>
      <c r="Y13" s="112" t="s">
        <v>28</v>
      </c>
      <c r="Z13" s="112" t="s">
        <v>28</v>
      </c>
      <c r="AA13" s="118">
        <v>9475</v>
      </c>
      <c r="AB13" s="118">
        <v>1437521</v>
      </c>
      <c r="AC13" s="114">
        <v>6.5912080589000004</v>
      </c>
      <c r="AD13" s="112">
        <v>6.4598192092</v>
      </c>
      <c r="AE13" s="112">
        <v>6.7252692789999999</v>
      </c>
      <c r="AF13" s="112" t="s">
        <v>28</v>
      </c>
      <c r="AG13" s="116">
        <v>6.5912080589000004</v>
      </c>
      <c r="AH13" s="112">
        <v>6.4598192092</v>
      </c>
      <c r="AI13" s="112">
        <v>6.7252692789999999</v>
      </c>
      <c r="AJ13" s="112" t="s">
        <v>28</v>
      </c>
      <c r="AK13" s="112" t="s">
        <v>28</v>
      </c>
      <c r="AL13" s="112" t="s">
        <v>28</v>
      </c>
      <c r="AM13" s="112">
        <v>1.06339E-5</v>
      </c>
      <c r="AN13" s="112">
        <v>0.83667353850000004</v>
      </c>
      <c r="AO13" s="112">
        <v>0.77283925239999995</v>
      </c>
      <c r="AP13" s="112">
        <v>0.90578035199999996</v>
      </c>
      <c r="AQ13" s="112">
        <v>0.51060530719999997</v>
      </c>
      <c r="AR13" s="112">
        <v>1.0272342863999999</v>
      </c>
      <c r="AS13" s="112">
        <v>0.94820969109999997</v>
      </c>
      <c r="AT13" s="112">
        <v>1.1128448580999999</v>
      </c>
      <c r="AU13" s="115" t="s">
        <v>28</v>
      </c>
      <c r="AV13" s="115" t="s">
        <v>28</v>
      </c>
      <c r="AW13" s="115" t="s">
        <v>28</v>
      </c>
      <c r="AX13" s="115" t="s">
        <v>28</v>
      </c>
      <c r="AY13" s="115" t="s">
        <v>232</v>
      </c>
      <c r="AZ13" s="115" t="s">
        <v>28</v>
      </c>
      <c r="BA13" s="115" t="s">
        <v>28</v>
      </c>
      <c r="BB13" s="115" t="s">
        <v>28</v>
      </c>
      <c r="BC13" s="108" t="s">
        <v>279</v>
      </c>
      <c r="BD13" s="109">
        <v>9044</v>
      </c>
      <c r="BE13" s="109">
        <v>10286</v>
      </c>
      <c r="BF13" s="109">
        <v>9475</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5">
        <v>27</v>
      </c>
      <c r="D14" s="118">
        <v>6789</v>
      </c>
      <c r="E14" s="114">
        <v>5.3162895343000001</v>
      </c>
      <c r="F14" s="112">
        <v>3.4536537689000002</v>
      </c>
      <c r="G14" s="112">
        <v>8.1834880690999992</v>
      </c>
      <c r="H14" s="112">
        <v>0.1131508064</v>
      </c>
      <c r="I14" s="116">
        <v>3.9770216527</v>
      </c>
      <c r="J14" s="112">
        <v>2.7273705212000001</v>
      </c>
      <c r="K14" s="112">
        <v>5.7992491680000002</v>
      </c>
      <c r="L14" s="112">
        <v>0.7056447361</v>
      </c>
      <c r="M14" s="112">
        <v>0.4584123168</v>
      </c>
      <c r="N14" s="112">
        <v>1.0862153466</v>
      </c>
      <c r="O14" s="118">
        <v>30</v>
      </c>
      <c r="P14" s="118">
        <v>7800</v>
      </c>
      <c r="Q14" s="114">
        <v>4.8826821138999996</v>
      </c>
      <c r="R14" s="112">
        <v>3.2245890969</v>
      </c>
      <c r="S14" s="112">
        <v>7.3933713438000002</v>
      </c>
      <c r="T14" s="112">
        <v>2.9038536199999999E-2</v>
      </c>
      <c r="U14" s="116">
        <v>3.8461538462</v>
      </c>
      <c r="V14" s="112">
        <v>2.6891759790999998</v>
      </c>
      <c r="W14" s="112">
        <v>5.5009041888999999</v>
      </c>
      <c r="X14" s="112">
        <v>0.62996310030000002</v>
      </c>
      <c r="Y14" s="112">
        <v>0.41603612470000001</v>
      </c>
      <c r="Z14" s="112">
        <v>0.95389194399999999</v>
      </c>
      <c r="AA14" s="118">
        <v>22</v>
      </c>
      <c r="AB14" s="118">
        <v>9023</v>
      </c>
      <c r="AC14" s="114">
        <v>2.9220363479000002</v>
      </c>
      <c r="AD14" s="112">
        <v>1.8302236558</v>
      </c>
      <c r="AE14" s="112">
        <v>4.6651655884999998</v>
      </c>
      <c r="AF14" s="112">
        <v>6.5473319999999997E-4</v>
      </c>
      <c r="AG14" s="116">
        <v>2.4382134545</v>
      </c>
      <c r="AH14" s="112">
        <v>1.6054431988</v>
      </c>
      <c r="AI14" s="112">
        <v>3.7029555789000002</v>
      </c>
      <c r="AJ14" s="112">
        <v>0.44332333639999999</v>
      </c>
      <c r="AK14" s="112">
        <v>0.2776765108</v>
      </c>
      <c r="AL14" s="112">
        <v>0.70778612159999998</v>
      </c>
      <c r="AM14" s="112">
        <v>8.8727330600000001E-2</v>
      </c>
      <c r="AN14" s="112">
        <v>0.59844902450000004</v>
      </c>
      <c r="AO14" s="112">
        <v>0.33134617929999999</v>
      </c>
      <c r="AP14" s="112">
        <v>1.0808672537999999</v>
      </c>
      <c r="AQ14" s="112">
        <v>0.76698115909999998</v>
      </c>
      <c r="AR14" s="112">
        <v>0.91843795979999998</v>
      </c>
      <c r="AS14" s="112">
        <v>0.52318270830000002</v>
      </c>
      <c r="AT14" s="112">
        <v>1.6123015396</v>
      </c>
      <c r="AU14" s="115" t="s">
        <v>28</v>
      </c>
      <c r="AV14" s="115" t="s">
        <v>28</v>
      </c>
      <c r="AW14" s="115">
        <v>3</v>
      </c>
      <c r="AX14" s="115" t="s">
        <v>28</v>
      </c>
      <c r="AY14" s="115" t="s">
        <v>28</v>
      </c>
      <c r="AZ14" s="115" t="s">
        <v>28</v>
      </c>
      <c r="BA14" s="115" t="s">
        <v>28</v>
      </c>
      <c r="BB14" s="115" t="s">
        <v>28</v>
      </c>
      <c r="BC14" s="108">
        <v>-3</v>
      </c>
      <c r="BD14" s="109">
        <v>27</v>
      </c>
      <c r="BE14" s="109">
        <v>30</v>
      </c>
      <c r="BF14" s="109">
        <v>22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41</v>
      </c>
      <c r="D15" s="119">
        <v>7034</v>
      </c>
      <c r="E15" s="117">
        <v>7.2584371438000002</v>
      </c>
      <c r="F15" s="106">
        <v>5.0119396554</v>
      </c>
      <c r="G15" s="106">
        <v>10.511880308</v>
      </c>
      <c r="H15" s="106">
        <v>0.8437005823</v>
      </c>
      <c r="I15" s="107">
        <v>5.8288313904000004</v>
      </c>
      <c r="J15" s="106">
        <v>4.2918659168</v>
      </c>
      <c r="K15" s="106">
        <v>7.9162014928</v>
      </c>
      <c r="L15" s="106">
        <v>0.96343096630000002</v>
      </c>
      <c r="M15" s="106">
        <v>0.66524759659999999</v>
      </c>
      <c r="N15" s="106">
        <v>1.3952688164</v>
      </c>
      <c r="O15" s="119">
        <v>44</v>
      </c>
      <c r="P15" s="119">
        <v>8190</v>
      </c>
      <c r="Q15" s="117">
        <v>6.6863403907999999</v>
      </c>
      <c r="R15" s="106">
        <v>4.6579849674</v>
      </c>
      <c r="S15" s="106">
        <v>9.5979588028999991</v>
      </c>
      <c r="T15" s="106">
        <v>0.4231615205</v>
      </c>
      <c r="U15" s="107">
        <v>5.3724053724000003</v>
      </c>
      <c r="V15" s="106">
        <v>3.9980232356999998</v>
      </c>
      <c r="W15" s="106">
        <v>7.2192525615000003</v>
      </c>
      <c r="X15" s="106">
        <v>0.86267088950000004</v>
      </c>
      <c r="Y15" s="106">
        <v>0.60097269959999999</v>
      </c>
      <c r="Z15" s="106">
        <v>1.2383275714999999</v>
      </c>
      <c r="AA15" s="119">
        <v>54</v>
      </c>
      <c r="AB15" s="119">
        <v>10620</v>
      </c>
      <c r="AC15" s="117">
        <v>6.6329622661999998</v>
      </c>
      <c r="AD15" s="106">
        <v>4.7289328565000002</v>
      </c>
      <c r="AE15" s="106">
        <v>9.3036187571000006</v>
      </c>
      <c r="AF15" s="106">
        <v>0.9708199596</v>
      </c>
      <c r="AG15" s="107">
        <v>5.0847457626999999</v>
      </c>
      <c r="AH15" s="106">
        <v>3.8943536240999999</v>
      </c>
      <c r="AI15" s="106">
        <v>6.6390066149000004</v>
      </c>
      <c r="AJ15" s="106">
        <v>1.0063348338</v>
      </c>
      <c r="AK15" s="106">
        <v>0.71746071649999998</v>
      </c>
      <c r="AL15" s="106">
        <v>1.4115195081</v>
      </c>
      <c r="AM15" s="106">
        <v>0.9722314473</v>
      </c>
      <c r="AN15" s="106">
        <v>0.99201684010000002</v>
      </c>
      <c r="AO15" s="106">
        <v>0.63171871260000001</v>
      </c>
      <c r="AP15" s="106">
        <v>1.5578094987</v>
      </c>
      <c r="AQ15" s="106">
        <v>0.73518544350000004</v>
      </c>
      <c r="AR15" s="106">
        <v>0.92118182719999997</v>
      </c>
      <c r="AS15" s="106">
        <v>0.57245141740000005</v>
      </c>
      <c r="AT15" s="106">
        <v>1.4823545421</v>
      </c>
      <c r="AU15" s="104" t="s">
        <v>28</v>
      </c>
      <c r="AV15" s="104" t="s">
        <v>28</v>
      </c>
      <c r="AW15" s="104" t="s">
        <v>28</v>
      </c>
      <c r="AX15" s="104" t="s">
        <v>28</v>
      </c>
      <c r="AY15" s="104" t="s">
        <v>28</v>
      </c>
      <c r="AZ15" s="104" t="s">
        <v>28</v>
      </c>
      <c r="BA15" s="104" t="s">
        <v>28</v>
      </c>
      <c r="BB15" s="104" t="s">
        <v>28</v>
      </c>
      <c r="BC15" s="110" t="s">
        <v>28</v>
      </c>
      <c r="BD15" s="111">
        <v>41</v>
      </c>
      <c r="BE15" s="111">
        <v>44</v>
      </c>
      <c r="BF15" s="111">
        <v>54</v>
      </c>
    </row>
    <row r="16" spans="1:93" x14ac:dyDescent="0.3">
      <c r="A16" s="10"/>
      <c r="B16" t="s">
        <v>75</v>
      </c>
      <c r="C16" s="104">
        <v>36</v>
      </c>
      <c r="D16" s="119">
        <v>9106</v>
      </c>
      <c r="E16" s="117">
        <v>5.6524191483999999</v>
      </c>
      <c r="F16" s="106">
        <v>3.8351481598000001</v>
      </c>
      <c r="G16" s="106">
        <v>8.3307973765999996</v>
      </c>
      <c r="H16" s="106">
        <v>0.1465219307</v>
      </c>
      <c r="I16" s="107">
        <v>3.9534372941</v>
      </c>
      <c r="J16" s="106">
        <v>2.8517268910000002</v>
      </c>
      <c r="K16" s="106">
        <v>5.4807725409000003</v>
      </c>
      <c r="L16" s="106">
        <v>0.75026008129999999</v>
      </c>
      <c r="M16" s="106">
        <v>0.50904904520000005</v>
      </c>
      <c r="N16" s="106">
        <v>1.1057680886000001</v>
      </c>
      <c r="O16" s="119">
        <v>35</v>
      </c>
      <c r="P16" s="119">
        <v>9484</v>
      </c>
      <c r="Q16" s="117">
        <v>5.1217896135999998</v>
      </c>
      <c r="R16" s="106">
        <v>3.4621843240999999</v>
      </c>
      <c r="S16" s="106">
        <v>7.5769301662000004</v>
      </c>
      <c r="T16" s="106">
        <v>3.8127681300000001E-2</v>
      </c>
      <c r="U16" s="107">
        <v>3.6904259806000002</v>
      </c>
      <c r="V16" s="106">
        <v>2.6497028805</v>
      </c>
      <c r="W16" s="106">
        <v>5.1399136176000004</v>
      </c>
      <c r="X16" s="106">
        <v>0.66081272319999995</v>
      </c>
      <c r="Y16" s="106">
        <v>0.4466906343</v>
      </c>
      <c r="Z16" s="106">
        <v>0.97757468270000003</v>
      </c>
      <c r="AA16" s="119">
        <v>47</v>
      </c>
      <c r="AB16" s="119">
        <v>11183</v>
      </c>
      <c r="AC16" s="117">
        <v>5.4616519132999999</v>
      </c>
      <c r="AD16" s="106">
        <v>3.8338552341000001</v>
      </c>
      <c r="AE16" s="106">
        <v>7.7805863290000001</v>
      </c>
      <c r="AF16" s="106">
        <v>0.29780338950000002</v>
      </c>
      <c r="AG16" s="107">
        <v>4.2028078332999996</v>
      </c>
      <c r="AH16" s="106">
        <v>3.1577593312999999</v>
      </c>
      <c r="AI16" s="106">
        <v>5.5937111826999999</v>
      </c>
      <c r="AJ16" s="106">
        <v>0.82862684119999996</v>
      </c>
      <c r="AK16" s="106">
        <v>0.5816619958</v>
      </c>
      <c r="AL16" s="106">
        <v>1.1804492073999999</v>
      </c>
      <c r="AM16" s="106">
        <v>0.7959383927</v>
      </c>
      <c r="AN16" s="106">
        <v>1.0663561616999999</v>
      </c>
      <c r="AO16" s="106">
        <v>0.65528913730000005</v>
      </c>
      <c r="AP16" s="106">
        <v>1.7352881329000001</v>
      </c>
      <c r="AQ16" s="106">
        <v>0.70597944710000005</v>
      </c>
      <c r="AR16" s="106">
        <v>0.90612346310000003</v>
      </c>
      <c r="AS16" s="106">
        <v>0.54295694640000003</v>
      </c>
      <c r="AT16" s="106">
        <v>1.5122004348</v>
      </c>
      <c r="AU16" s="104" t="s">
        <v>28</v>
      </c>
      <c r="AV16" s="104" t="s">
        <v>28</v>
      </c>
      <c r="AW16" s="104" t="s">
        <v>28</v>
      </c>
      <c r="AX16" s="104" t="s">
        <v>28</v>
      </c>
      <c r="AY16" s="104" t="s">
        <v>28</v>
      </c>
      <c r="AZ16" s="104" t="s">
        <v>28</v>
      </c>
      <c r="BA16" s="104" t="s">
        <v>28</v>
      </c>
      <c r="BB16" s="104" t="s">
        <v>28</v>
      </c>
      <c r="BC16" s="110" t="s">
        <v>28</v>
      </c>
      <c r="BD16" s="111">
        <v>36</v>
      </c>
      <c r="BE16" s="111">
        <v>35</v>
      </c>
      <c r="BF16" s="111">
        <v>47</v>
      </c>
    </row>
    <row r="17" spans="1:58" x14ac:dyDescent="0.3">
      <c r="A17" s="10"/>
      <c r="B17" t="s">
        <v>67</v>
      </c>
      <c r="C17" s="104">
        <v>15</v>
      </c>
      <c r="D17" s="119">
        <v>2108</v>
      </c>
      <c r="E17" s="117">
        <v>7.8435475119999998</v>
      </c>
      <c r="F17" s="106">
        <v>4.5381296143999998</v>
      </c>
      <c r="G17" s="106">
        <v>13.556518390000001</v>
      </c>
      <c r="H17" s="106">
        <v>0.8853002217</v>
      </c>
      <c r="I17" s="107">
        <v>7.1157495256000001</v>
      </c>
      <c r="J17" s="106">
        <v>4.2898426145000004</v>
      </c>
      <c r="K17" s="106">
        <v>11.803204887</v>
      </c>
      <c r="L17" s="106">
        <v>1.0410941651000001</v>
      </c>
      <c r="M17" s="106">
        <v>0.60235757540000001</v>
      </c>
      <c r="N17" s="106">
        <v>1.7993914327</v>
      </c>
      <c r="O17" s="119">
        <v>18</v>
      </c>
      <c r="P17" s="119">
        <v>2105</v>
      </c>
      <c r="Q17" s="117">
        <v>9.7024383695999994</v>
      </c>
      <c r="R17" s="106">
        <v>5.8433375199000004</v>
      </c>
      <c r="S17" s="106">
        <v>16.110195585</v>
      </c>
      <c r="T17" s="106">
        <v>0.38534660059999998</v>
      </c>
      <c r="U17" s="107">
        <v>8.5510688835999993</v>
      </c>
      <c r="V17" s="106">
        <v>5.3875371409000001</v>
      </c>
      <c r="W17" s="106">
        <v>13.572208810999999</v>
      </c>
      <c r="X17" s="106">
        <v>1.2518075135</v>
      </c>
      <c r="Y17" s="106">
        <v>0.75390675340000002</v>
      </c>
      <c r="Z17" s="106">
        <v>2.0785356329</v>
      </c>
      <c r="AA17" s="119">
        <v>9</v>
      </c>
      <c r="AB17" s="119">
        <v>2267</v>
      </c>
      <c r="AC17" s="117">
        <v>4.4805180001</v>
      </c>
      <c r="AD17" s="106">
        <v>2.2567525690000001</v>
      </c>
      <c r="AE17" s="106">
        <v>8.8955438999999998</v>
      </c>
      <c r="AF17" s="106">
        <v>0.26996908460000002</v>
      </c>
      <c r="AG17" s="107">
        <v>3.9700044111000001</v>
      </c>
      <c r="AH17" s="106">
        <v>2.0656519225999999</v>
      </c>
      <c r="AI17" s="106">
        <v>7.6300052547000003</v>
      </c>
      <c r="AJ17" s="106">
        <v>0.67977189609999999</v>
      </c>
      <c r="AK17" s="106">
        <v>0.34238830710000001</v>
      </c>
      <c r="AL17" s="106">
        <v>1.3496075106000001</v>
      </c>
      <c r="AM17" s="106">
        <v>6.7489322300000001E-2</v>
      </c>
      <c r="AN17" s="106">
        <v>0.46179298740000002</v>
      </c>
      <c r="AO17" s="106">
        <v>0.2017204806</v>
      </c>
      <c r="AP17" s="106">
        <v>1.0571696172</v>
      </c>
      <c r="AQ17" s="106">
        <v>0.56133193609999998</v>
      </c>
      <c r="AR17" s="106">
        <v>1.2369961876</v>
      </c>
      <c r="AS17" s="106">
        <v>0.60352764110000001</v>
      </c>
      <c r="AT17" s="106">
        <v>2.5353595493999999</v>
      </c>
      <c r="AU17" s="104" t="s">
        <v>28</v>
      </c>
      <c r="AV17" s="104" t="s">
        <v>28</v>
      </c>
      <c r="AW17" s="104" t="s">
        <v>28</v>
      </c>
      <c r="AX17" s="104" t="s">
        <v>28</v>
      </c>
      <c r="AY17" s="104" t="s">
        <v>28</v>
      </c>
      <c r="AZ17" s="104" t="s">
        <v>28</v>
      </c>
      <c r="BA17" s="104" t="s">
        <v>28</v>
      </c>
      <c r="BB17" s="104" t="s">
        <v>28</v>
      </c>
      <c r="BC17" s="110" t="s">
        <v>28</v>
      </c>
      <c r="BD17" s="111">
        <v>15</v>
      </c>
      <c r="BE17" s="111">
        <v>18</v>
      </c>
      <c r="BF17" s="111">
        <v>9</v>
      </c>
    </row>
    <row r="18" spans="1:58" x14ac:dyDescent="0.3">
      <c r="A18" s="10"/>
      <c r="B18" t="s">
        <v>66</v>
      </c>
      <c r="C18" s="104">
        <v>39</v>
      </c>
      <c r="D18" s="119">
        <v>12194</v>
      </c>
      <c r="E18" s="117">
        <v>4.3074354158999997</v>
      </c>
      <c r="F18" s="106">
        <v>2.9604770598000001</v>
      </c>
      <c r="G18" s="106">
        <v>6.2672331136999997</v>
      </c>
      <c r="H18" s="106">
        <v>3.4766660999999998E-3</v>
      </c>
      <c r="I18" s="107">
        <v>3.1982942430999999</v>
      </c>
      <c r="J18" s="106">
        <v>2.3367760063</v>
      </c>
      <c r="K18" s="106">
        <v>4.3774354228999997</v>
      </c>
      <c r="L18" s="106">
        <v>0.57173694320000001</v>
      </c>
      <c r="M18" s="106">
        <v>0.39295170820000003</v>
      </c>
      <c r="N18" s="106">
        <v>0.83186591480000005</v>
      </c>
      <c r="O18" s="119">
        <v>55</v>
      </c>
      <c r="P18" s="119">
        <v>14903</v>
      </c>
      <c r="Q18" s="117">
        <v>4.9813829800000002</v>
      </c>
      <c r="R18" s="106">
        <v>3.5667675010000002</v>
      </c>
      <c r="S18" s="106">
        <v>6.9570490327999996</v>
      </c>
      <c r="T18" s="106">
        <v>9.4913532000000002E-3</v>
      </c>
      <c r="U18" s="107">
        <v>3.6905321076000002</v>
      </c>
      <c r="V18" s="106">
        <v>2.8334333111999999</v>
      </c>
      <c r="W18" s="106">
        <v>4.8068988190999997</v>
      </c>
      <c r="X18" s="106">
        <v>0.64269747499999996</v>
      </c>
      <c r="Y18" s="106">
        <v>0.46018394410000002</v>
      </c>
      <c r="Z18" s="106">
        <v>0.89759768819999997</v>
      </c>
      <c r="AA18" s="119">
        <v>45</v>
      </c>
      <c r="AB18" s="119">
        <v>17317</v>
      </c>
      <c r="AC18" s="117">
        <v>3.4358000276</v>
      </c>
      <c r="AD18" s="106">
        <v>2.4041703447999998</v>
      </c>
      <c r="AE18" s="106">
        <v>4.9101020879000004</v>
      </c>
      <c r="AF18" s="106">
        <v>3.485254E-4</v>
      </c>
      <c r="AG18" s="107">
        <v>2.5986025292999999</v>
      </c>
      <c r="AH18" s="106">
        <v>1.9402166296000001</v>
      </c>
      <c r="AI18" s="106">
        <v>3.4804026530000001</v>
      </c>
      <c r="AJ18" s="106">
        <v>0.52127015210000005</v>
      </c>
      <c r="AK18" s="106">
        <v>0.36475412750000002</v>
      </c>
      <c r="AL18" s="106">
        <v>0.74494721509999995</v>
      </c>
      <c r="AM18" s="106">
        <v>0.1014661213</v>
      </c>
      <c r="AN18" s="106">
        <v>0.68972814199999999</v>
      </c>
      <c r="AO18" s="106">
        <v>0.44220277149999998</v>
      </c>
      <c r="AP18" s="106">
        <v>1.0758071648</v>
      </c>
      <c r="AQ18" s="106">
        <v>0.53484526889999995</v>
      </c>
      <c r="AR18" s="106">
        <v>1.1564614438</v>
      </c>
      <c r="AS18" s="106">
        <v>0.73073587799999995</v>
      </c>
      <c r="AT18" s="106">
        <v>1.8302140503</v>
      </c>
      <c r="AU18" s="104">
        <v>1</v>
      </c>
      <c r="AV18" s="104" t="s">
        <v>28</v>
      </c>
      <c r="AW18" s="104">
        <v>3</v>
      </c>
      <c r="AX18" s="104" t="s">
        <v>28</v>
      </c>
      <c r="AY18" s="104" t="s">
        <v>28</v>
      </c>
      <c r="AZ18" s="104" t="s">
        <v>28</v>
      </c>
      <c r="BA18" s="104" t="s">
        <v>28</v>
      </c>
      <c r="BB18" s="104" t="s">
        <v>28</v>
      </c>
      <c r="BC18" s="110" t="s">
        <v>236</v>
      </c>
      <c r="BD18" s="111">
        <v>39</v>
      </c>
      <c r="BE18" s="111">
        <v>55</v>
      </c>
      <c r="BF18" s="111">
        <v>45</v>
      </c>
    </row>
    <row r="19" spans="1:58" x14ac:dyDescent="0.3">
      <c r="A19" s="10"/>
      <c r="B19" t="s">
        <v>69</v>
      </c>
      <c r="C19" s="104">
        <v>39</v>
      </c>
      <c r="D19" s="119">
        <v>10679</v>
      </c>
      <c r="E19" s="117">
        <v>4.8912316014000004</v>
      </c>
      <c r="F19" s="106">
        <v>3.3592723108999998</v>
      </c>
      <c r="G19" s="106">
        <v>7.1218241228999997</v>
      </c>
      <c r="H19" s="106">
        <v>2.42325579E-2</v>
      </c>
      <c r="I19" s="107">
        <v>3.6520273433999999</v>
      </c>
      <c r="J19" s="106">
        <v>2.6682879127999999</v>
      </c>
      <c r="K19" s="106">
        <v>4.9984499997</v>
      </c>
      <c r="L19" s="106">
        <v>0.64922570719999995</v>
      </c>
      <c r="M19" s="106">
        <v>0.44588482400000001</v>
      </c>
      <c r="N19" s="106">
        <v>0.94529796990000003</v>
      </c>
      <c r="O19" s="119">
        <v>70</v>
      </c>
      <c r="P19" s="119">
        <v>13252</v>
      </c>
      <c r="Q19" s="117">
        <v>6.6906230771999997</v>
      </c>
      <c r="R19" s="106">
        <v>4.8999188292999998</v>
      </c>
      <c r="S19" s="106">
        <v>9.1357507585000004</v>
      </c>
      <c r="T19" s="106">
        <v>0.35471861929999998</v>
      </c>
      <c r="U19" s="107">
        <v>5.2822215515000002</v>
      </c>
      <c r="V19" s="106">
        <v>4.1790596406000002</v>
      </c>
      <c r="W19" s="106">
        <v>6.6765892134999998</v>
      </c>
      <c r="X19" s="106">
        <v>0.86322344120000005</v>
      </c>
      <c r="Y19" s="106">
        <v>0.63218697940000002</v>
      </c>
      <c r="Z19" s="106">
        <v>1.1786935412999999</v>
      </c>
      <c r="AA19" s="119">
        <v>49</v>
      </c>
      <c r="AB19" s="119">
        <v>15824</v>
      </c>
      <c r="AC19" s="117">
        <v>3.8035347689000001</v>
      </c>
      <c r="AD19" s="106">
        <v>2.6870791238999998</v>
      </c>
      <c r="AE19" s="106">
        <v>5.3838670434999996</v>
      </c>
      <c r="AF19" s="106">
        <v>1.9272527E-3</v>
      </c>
      <c r="AG19" s="107">
        <v>3.0965621840000002</v>
      </c>
      <c r="AH19" s="106">
        <v>2.3403433943</v>
      </c>
      <c r="AI19" s="106">
        <v>4.0971326613999999</v>
      </c>
      <c r="AJ19" s="106">
        <v>0.57706185799999998</v>
      </c>
      <c r="AK19" s="106">
        <v>0.4076762712</v>
      </c>
      <c r="AL19" s="106">
        <v>0.81682553420000004</v>
      </c>
      <c r="AM19" s="106">
        <v>8.3788605999999995E-3</v>
      </c>
      <c r="AN19" s="106">
        <v>0.56848737780000003</v>
      </c>
      <c r="AO19" s="106">
        <v>0.37357254760000003</v>
      </c>
      <c r="AP19" s="106">
        <v>0.86510077029999999</v>
      </c>
      <c r="AQ19" s="106">
        <v>0.1662565557</v>
      </c>
      <c r="AR19" s="106">
        <v>1.3678810618999999</v>
      </c>
      <c r="AS19" s="106">
        <v>0.87786673749999999</v>
      </c>
      <c r="AT19" s="106">
        <v>2.1314153045999999</v>
      </c>
      <c r="AU19" s="104" t="s">
        <v>28</v>
      </c>
      <c r="AV19" s="104" t="s">
        <v>28</v>
      </c>
      <c r="AW19" s="104">
        <v>3</v>
      </c>
      <c r="AX19" s="104" t="s">
        <v>28</v>
      </c>
      <c r="AY19" s="104" t="s">
        <v>28</v>
      </c>
      <c r="AZ19" s="104" t="s">
        <v>28</v>
      </c>
      <c r="BA19" s="104" t="s">
        <v>28</v>
      </c>
      <c r="BB19" s="104" t="s">
        <v>28</v>
      </c>
      <c r="BC19" s="110">
        <v>-3</v>
      </c>
      <c r="BD19" s="111">
        <v>39</v>
      </c>
      <c r="BE19" s="111">
        <v>70</v>
      </c>
      <c r="BF19" s="111">
        <v>49</v>
      </c>
    </row>
    <row r="20" spans="1:58" x14ac:dyDescent="0.3">
      <c r="A20" s="10"/>
      <c r="B20" t="s">
        <v>65</v>
      </c>
      <c r="C20" s="104">
        <v>52</v>
      </c>
      <c r="D20" s="119">
        <v>9542</v>
      </c>
      <c r="E20" s="117">
        <v>5.8805241706000002</v>
      </c>
      <c r="F20" s="106">
        <v>4.1747433469999997</v>
      </c>
      <c r="G20" s="106">
        <v>8.2832791495000002</v>
      </c>
      <c r="H20" s="106">
        <v>0.15633619739999999</v>
      </c>
      <c r="I20" s="107">
        <v>5.4495912807</v>
      </c>
      <c r="J20" s="106">
        <v>4.1526326632000004</v>
      </c>
      <c r="K20" s="106">
        <v>7.1516186320999999</v>
      </c>
      <c r="L20" s="106">
        <v>0.78053704560000003</v>
      </c>
      <c r="M20" s="106">
        <v>0.55412438480000004</v>
      </c>
      <c r="N20" s="106">
        <v>1.0994608724999999</v>
      </c>
      <c r="O20" s="119">
        <v>52</v>
      </c>
      <c r="P20" s="119">
        <v>9833</v>
      </c>
      <c r="Q20" s="117">
        <v>5.8063804425000001</v>
      </c>
      <c r="R20" s="106">
        <v>4.1245890283</v>
      </c>
      <c r="S20" s="106">
        <v>8.1739183252000007</v>
      </c>
      <c r="T20" s="106">
        <v>9.7862896099999999E-2</v>
      </c>
      <c r="U20" s="107">
        <v>5.2883148580999997</v>
      </c>
      <c r="V20" s="106">
        <v>4.0297387239000004</v>
      </c>
      <c r="W20" s="106">
        <v>6.9399720316</v>
      </c>
      <c r="X20" s="106">
        <v>0.74913855539999996</v>
      </c>
      <c r="Y20" s="106">
        <v>0.53215401520000005</v>
      </c>
      <c r="Z20" s="106">
        <v>1.0545980283</v>
      </c>
      <c r="AA20" s="119">
        <v>45</v>
      </c>
      <c r="AB20" s="119">
        <v>10269</v>
      </c>
      <c r="AC20" s="117">
        <v>4.7770942623000003</v>
      </c>
      <c r="AD20" s="106">
        <v>3.3378816365000001</v>
      </c>
      <c r="AE20" s="106">
        <v>6.8368600435999998</v>
      </c>
      <c r="AF20" s="106">
        <v>7.8423195700000004E-2</v>
      </c>
      <c r="AG20" s="107">
        <v>4.3821209464999997</v>
      </c>
      <c r="AH20" s="106">
        <v>3.2718601008000001</v>
      </c>
      <c r="AI20" s="106">
        <v>5.8691335809999998</v>
      </c>
      <c r="AJ20" s="106">
        <v>0.72476763280000001</v>
      </c>
      <c r="AK20" s="106">
        <v>0.5064142425</v>
      </c>
      <c r="AL20" s="106">
        <v>1.0372696450000001</v>
      </c>
      <c r="AM20" s="106">
        <v>0.39714453659999999</v>
      </c>
      <c r="AN20" s="106">
        <v>0.82273187390000002</v>
      </c>
      <c r="AO20" s="106">
        <v>0.5237251262</v>
      </c>
      <c r="AP20" s="106">
        <v>1.2924484669</v>
      </c>
      <c r="AQ20" s="106">
        <v>0.95483704380000001</v>
      </c>
      <c r="AR20" s="106">
        <v>0.98739164639999999</v>
      </c>
      <c r="AS20" s="106">
        <v>0.63647525719999998</v>
      </c>
      <c r="AT20" s="106">
        <v>1.531783447</v>
      </c>
      <c r="AU20" s="104" t="s">
        <v>28</v>
      </c>
      <c r="AV20" s="104" t="s">
        <v>28</v>
      </c>
      <c r="AW20" s="104" t="s">
        <v>28</v>
      </c>
      <c r="AX20" s="104" t="s">
        <v>28</v>
      </c>
      <c r="AY20" s="104" t="s">
        <v>28</v>
      </c>
      <c r="AZ20" s="104" t="s">
        <v>28</v>
      </c>
      <c r="BA20" s="104" t="s">
        <v>28</v>
      </c>
      <c r="BB20" s="104" t="s">
        <v>28</v>
      </c>
      <c r="BC20" s="110" t="s">
        <v>28</v>
      </c>
      <c r="BD20" s="111">
        <v>52</v>
      </c>
      <c r="BE20" s="111">
        <v>52</v>
      </c>
      <c r="BF20" s="111">
        <v>45</v>
      </c>
    </row>
    <row r="21" spans="1:58" x14ac:dyDescent="0.3">
      <c r="A21" s="10"/>
      <c r="B21" t="s">
        <v>64</v>
      </c>
      <c r="C21" s="104">
        <v>20</v>
      </c>
      <c r="D21" s="119">
        <v>5977</v>
      </c>
      <c r="E21" s="117">
        <v>5.1225660299999998</v>
      </c>
      <c r="F21" s="106">
        <v>3.1470716476999998</v>
      </c>
      <c r="G21" s="106">
        <v>8.3381268904999999</v>
      </c>
      <c r="H21" s="106">
        <v>0.1206748164</v>
      </c>
      <c r="I21" s="107">
        <v>3.3461602811</v>
      </c>
      <c r="J21" s="106">
        <v>2.1587993990999998</v>
      </c>
      <c r="K21" s="106">
        <v>5.1865813151999998</v>
      </c>
      <c r="L21" s="106">
        <v>0.67993131890000003</v>
      </c>
      <c r="M21" s="106">
        <v>0.41771888610000002</v>
      </c>
      <c r="N21" s="106">
        <v>1.1067409536999999</v>
      </c>
      <c r="O21" s="119">
        <v>11</v>
      </c>
      <c r="P21" s="119">
        <v>5761</v>
      </c>
      <c r="Q21" s="117">
        <v>2.8588744572000002</v>
      </c>
      <c r="R21" s="106">
        <v>1.5257659318000001</v>
      </c>
      <c r="S21" s="106">
        <v>5.3567608185999998</v>
      </c>
      <c r="T21" s="106">
        <v>1.8515563E-3</v>
      </c>
      <c r="U21" s="107">
        <v>1.9093907308</v>
      </c>
      <c r="V21" s="106">
        <v>1.0574208953999999</v>
      </c>
      <c r="W21" s="106">
        <v>3.4477973515999998</v>
      </c>
      <c r="X21" s="106">
        <v>0.36885166279999998</v>
      </c>
      <c r="Y21" s="106">
        <v>0.1968541499</v>
      </c>
      <c r="Z21" s="106">
        <v>0.69112868179999998</v>
      </c>
      <c r="AA21" s="119">
        <v>12</v>
      </c>
      <c r="AB21" s="119">
        <v>8465</v>
      </c>
      <c r="AC21" s="117">
        <v>2.1723351047000001</v>
      </c>
      <c r="AD21" s="106">
        <v>1.1877380769999999</v>
      </c>
      <c r="AE21" s="106">
        <v>3.9731317017999999</v>
      </c>
      <c r="AF21" s="106">
        <v>3.1434030000000002E-4</v>
      </c>
      <c r="AG21" s="107">
        <v>1.4176018901</v>
      </c>
      <c r="AH21" s="106">
        <v>0.80506985190000002</v>
      </c>
      <c r="AI21" s="106">
        <v>2.4961748527999998</v>
      </c>
      <c r="AJ21" s="106">
        <v>0.32958072109999997</v>
      </c>
      <c r="AK21" s="106">
        <v>0.18020036179999999</v>
      </c>
      <c r="AL21" s="106">
        <v>0.60279263930000004</v>
      </c>
      <c r="AM21" s="106">
        <v>0.52507397369999997</v>
      </c>
      <c r="AN21" s="106">
        <v>0.75985676790000001</v>
      </c>
      <c r="AO21" s="106">
        <v>0.32577535610000002</v>
      </c>
      <c r="AP21" s="106">
        <v>1.772332673</v>
      </c>
      <c r="AQ21" s="106">
        <v>0.13673143770000001</v>
      </c>
      <c r="AR21" s="106">
        <v>0.55809421299999995</v>
      </c>
      <c r="AS21" s="106">
        <v>0.25887627229999999</v>
      </c>
      <c r="AT21" s="106">
        <v>1.2031583576</v>
      </c>
      <c r="AU21" s="104" t="s">
        <v>28</v>
      </c>
      <c r="AV21" s="104">
        <v>2</v>
      </c>
      <c r="AW21" s="104">
        <v>3</v>
      </c>
      <c r="AX21" s="104" t="s">
        <v>28</v>
      </c>
      <c r="AY21" s="104" t="s">
        <v>28</v>
      </c>
      <c r="AZ21" s="104" t="s">
        <v>28</v>
      </c>
      <c r="BA21" s="104" t="s">
        <v>28</v>
      </c>
      <c r="BB21" s="104" t="s">
        <v>28</v>
      </c>
      <c r="BC21" s="110" t="s">
        <v>235</v>
      </c>
      <c r="BD21" s="111">
        <v>20</v>
      </c>
      <c r="BE21" s="111">
        <v>11</v>
      </c>
      <c r="BF21" s="111">
        <v>12</v>
      </c>
    </row>
    <row r="22" spans="1:58" x14ac:dyDescent="0.3">
      <c r="A22" s="10"/>
      <c r="B22" t="s">
        <v>205</v>
      </c>
      <c r="C22" s="104">
        <v>26</v>
      </c>
      <c r="D22" s="119">
        <v>4270</v>
      </c>
      <c r="E22" s="117">
        <v>6.7360642438999996</v>
      </c>
      <c r="F22" s="106">
        <v>4.3488570388000003</v>
      </c>
      <c r="G22" s="106">
        <v>10.433675122</v>
      </c>
      <c r="H22" s="106">
        <v>0.6160725842</v>
      </c>
      <c r="I22" s="107">
        <v>6.0889929742</v>
      </c>
      <c r="J22" s="106">
        <v>4.1458264317999998</v>
      </c>
      <c r="K22" s="106">
        <v>8.9429299682999996</v>
      </c>
      <c r="L22" s="106">
        <v>0.89409507239999997</v>
      </c>
      <c r="M22" s="106">
        <v>0.57723494139999998</v>
      </c>
      <c r="N22" s="106">
        <v>1.3848884417</v>
      </c>
      <c r="O22" s="119">
        <v>28</v>
      </c>
      <c r="P22" s="119">
        <v>4407</v>
      </c>
      <c r="Q22" s="117">
        <v>6.9249585453</v>
      </c>
      <c r="R22" s="106">
        <v>4.5236973355999996</v>
      </c>
      <c r="S22" s="106">
        <v>10.600853085000001</v>
      </c>
      <c r="T22" s="106">
        <v>0.60406945089999997</v>
      </c>
      <c r="U22" s="107">
        <v>6.3535284774000003</v>
      </c>
      <c r="V22" s="106">
        <v>4.3868522697000003</v>
      </c>
      <c r="W22" s="106">
        <v>9.2018881950000004</v>
      </c>
      <c r="X22" s="106">
        <v>0.89345737709999995</v>
      </c>
      <c r="Y22" s="106">
        <v>0.58364692439999999</v>
      </c>
      <c r="Z22" s="106">
        <v>1.3677208795</v>
      </c>
      <c r="AA22" s="119">
        <v>16</v>
      </c>
      <c r="AB22" s="119">
        <v>4490</v>
      </c>
      <c r="AC22" s="117">
        <v>3.6663079598000001</v>
      </c>
      <c r="AD22" s="106">
        <v>2.1497416749</v>
      </c>
      <c r="AE22" s="106">
        <v>6.2527578142999998</v>
      </c>
      <c r="AF22" s="106">
        <v>3.1279282300000003E-2</v>
      </c>
      <c r="AG22" s="107">
        <v>3.5634743874999999</v>
      </c>
      <c r="AH22" s="106">
        <v>2.183098121</v>
      </c>
      <c r="AI22" s="106">
        <v>5.8166646694999997</v>
      </c>
      <c r="AJ22" s="106">
        <v>0.55624218309999995</v>
      </c>
      <c r="AK22" s="106">
        <v>0.32615290790000001</v>
      </c>
      <c r="AL22" s="106">
        <v>0.94865125760000002</v>
      </c>
      <c r="AM22" s="106">
        <v>5.5821132900000001E-2</v>
      </c>
      <c r="AN22" s="106">
        <v>0.52943392160000002</v>
      </c>
      <c r="AO22" s="106">
        <v>0.27590445359999999</v>
      </c>
      <c r="AP22" s="106">
        <v>1.0159324133000001</v>
      </c>
      <c r="AQ22" s="106">
        <v>0.92496610020000003</v>
      </c>
      <c r="AR22" s="106">
        <v>1.0280422357000001</v>
      </c>
      <c r="AS22" s="106">
        <v>0.57816686930000005</v>
      </c>
      <c r="AT22" s="106">
        <v>1.8279685237000001</v>
      </c>
      <c r="AU22" s="104" t="s">
        <v>28</v>
      </c>
      <c r="AV22" s="104" t="s">
        <v>28</v>
      </c>
      <c r="AW22" s="104" t="s">
        <v>28</v>
      </c>
      <c r="AX22" s="104" t="s">
        <v>28</v>
      </c>
      <c r="AY22" s="104" t="s">
        <v>28</v>
      </c>
      <c r="AZ22" s="104" t="s">
        <v>28</v>
      </c>
      <c r="BA22" s="104" t="s">
        <v>28</v>
      </c>
      <c r="BB22" s="104" t="s">
        <v>28</v>
      </c>
      <c r="BC22" s="110" t="s">
        <v>28</v>
      </c>
      <c r="BD22" s="111">
        <v>26</v>
      </c>
      <c r="BE22" s="111">
        <v>28</v>
      </c>
      <c r="BF22" s="111">
        <v>16</v>
      </c>
    </row>
    <row r="23" spans="1:58" x14ac:dyDescent="0.3">
      <c r="A23" s="10"/>
      <c r="B23" t="s">
        <v>74</v>
      </c>
      <c r="C23" s="104">
        <v>74</v>
      </c>
      <c r="D23" s="119">
        <v>9018</v>
      </c>
      <c r="E23" s="117">
        <v>8.0491651275000002</v>
      </c>
      <c r="F23" s="106">
        <v>5.9017935654000002</v>
      </c>
      <c r="G23" s="106">
        <v>10.977859278</v>
      </c>
      <c r="H23" s="106">
        <v>0.67608852279999998</v>
      </c>
      <c r="I23" s="107">
        <v>8.2058106009999996</v>
      </c>
      <c r="J23" s="106">
        <v>6.5338824858000004</v>
      </c>
      <c r="K23" s="106">
        <v>10.305561473999999</v>
      </c>
      <c r="L23" s="106">
        <v>1.0683863183</v>
      </c>
      <c r="M23" s="106">
        <v>0.78336018689999998</v>
      </c>
      <c r="N23" s="106">
        <v>1.4571193994</v>
      </c>
      <c r="O23" s="119">
        <v>68</v>
      </c>
      <c r="P23" s="119">
        <v>10296</v>
      </c>
      <c r="Q23" s="117">
        <v>6.217261089</v>
      </c>
      <c r="R23" s="106">
        <v>4.5271160925</v>
      </c>
      <c r="S23" s="106">
        <v>8.5384016355999997</v>
      </c>
      <c r="T23" s="106">
        <v>0.1731925497</v>
      </c>
      <c r="U23" s="107">
        <v>6.6045066045</v>
      </c>
      <c r="V23" s="106">
        <v>5.2073531282000003</v>
      </c>
      <c r="W23" s="106">
        <v>8.3765218940999997</v>
      </c>
      <c r="X23" s="106">
        <v>0.80215033049999995</v>
      </c>
      <c r="Y23" s="106">
        <v>0.58408801200000005</v>
      </c>
      <c r="Z23" s="106">
        <v>1.1016236241999999</v>
      </c>
      <c r="AA23" s="119">
        <v>54</v>
      </c>
      <c r="AB23" s="119">
        <v>11489</v>
      </c>
      <c r="AC23" s="117">
        <v>4.4543255181000001</v>
      </c>
      <c r="AD23" s="106">
        <v>3.1695490659000001</v>
      </c>
      <c r="AE23" s="106">
        <v>6.2598859991999998</v>
      </c>
      <c r="AF23" s="106">
        <v>2.4006750600000001E-2</v>
      </c>
      <c r="AG23" s="107">
        <v>4.7001479676000004</v>
      </c>
      <c r="AH23" s="106">
        <v>3.5997941934000002</v>
      </c>
      <c r="AI23" s="106">
        <v>6.1368483113999996</v>
      </c>
      <c r="AJ23" s="106">
        <v>0.67579804470000004</v>
      </c>
      <c r="AK23" s="106">
        <v>0.48087528680000002</v>
      </c>
      <c r="AL23" s="106">
        <v>0.94973272630000005</v>
      </c>
      <c r="AM23" s="106">
        <v>0.11811782799999999</v>
      </c>
      <c r="AN23" s="106">
        <v>0.71644498349999997</v>
      </c>
      <c r="AO23" s="106">
        <v>0.47157789100000003</v>
      </c>
      <c r="AP23" s="106">
        <v>1.0884594552</v>
      </c>
      <c r="AQ23" s="106">
        <v>0.19914725029999999</v>
      </c>
      <c r="AR23" s="106">
        <v>0.77241067740000002</v>
      </c>
      <c r="AS23" s="106">
        <v>0.52077730499999997</v>
      </c>
      <c r="AT23" s="106">
        <v>1.1456302893000001</v>
      </c>
      <c r="AU23" s="104" t="s">
        <v>28</v>
      </c>
      <c r="AV23" s="104" t="s">
        <v>28</v>
      </c>
      <c r="AW23" s="104" t="s">
        <v>28</v>
      </c>
      <c r="AX23" s="104" t="s">
        <v>28</v>
      </c>
      <c r="AY23" s="104" t="s">
        <v>28</v>
      </c>
      <c r="AZ23" s="104" t="s">
        <v>28</v>
      </c>
      <c r="BA23" s="104" t="s">
        <v>28</v>
      </c>
      <c r="BB23" s="104" t="s">
        <v>28</v>
      </c>
      <c r="BC23" s="110" t="s">
        <v>28</v>
      </c>
      <c r="BD23" s="111">
        <v>74</v>
      </c>
      <c r="BE23" s="111">
        <v>68</v>
      </c>
      <c r="BF23" s="111">
        <v>54</v>
      </c>
    </row>
    <row r="24" spans="1:58" x14ac:dyDescent="0.3">
      <c r="A24" s="10"/>
      <c r="B24" t="s">
        <v>182</v>
      </c>
      <c r="C24" s="104">
        <v>44</v>
      </c>
      <c r="D24" s="119">
        <v>10151</v>
      </c>
      <c r="E24" s="117">
        <v>4.8773158064000004</v>
      </c>
      <c r="F24" s="106">
        <v>3.3997685258999999</v>
      </c>
      <c r="G24" s="106">
        <v>6.9970085591000002</v>
      </c>
      <c r="H24" s="106">
        <v>1.82007605E-2</v>
      </c>
      <c r="I24" s="107">
        <v>4.3345483203999997</v>
      </c>
      <c r="J24" s="106">
        <v>3.2256733622999998</v>
      </c>
      <c r="K24" s="106">
        <v>5.8246161441000002</v>
      </c>
      <c r="L24" s="106">
        <v>0.64737862810000002</v>
      </c>
      <c r="M24" s="106">
        <v>0.45125999039999998</v>
      </c>
      <c r="N24" s="106">
        <v>0.92873088020000005</v>
      </c>
      <c r="O24" s="119">
        <v>73</v>
      </c>
      <c r="P24" s="119">
        <v>13596</v>
      </c>
      <c r="Q24" s="117">
        <v>6.3059089765999996</v>
      </c>
      <c r="R24" s="106">
        <v>4.6329617863000001</v>
      </c>
      <c r="S24" s="106">
        <v>8.5829518686000004</v>
      </c>
      <c r="T24" s="106">
        <v>0.18966661930000001</v>
      </c>
      <c r="U24" s="107">
        <v>5.369226243</v>
      </c>
      <c r="V24" s="106">
        <v>4.2686062811000003</v>
      </c>
      <c r="W24" s="106">
        <v>6.7536307052</v>
      </c>
      <c r="X24" s="106">
        <v>0.81358767099999996</v>
      </c>
      <c r="Y24" s="106">
        <v>0.59774421160000002</v>
      </c>
      <c r="Z24" s="106">
        <v>1.1073714903</v>
      </c>
      <c r="AA24" s="119">
        <v>65</v>
      </c>
      <c r="AB24" s="119">
        <v>14438</v>
      </c>
      <c r="AC24" s="117">
        <v>5.2161185617000001</v>
      </c>
      <c r="AD24" s="106">
        <v>3.7904205531000001</v>
      </c>
      <c r="AE24" s="106">
        <v>7.1780670425000004</v>
      </c>
      <c r="AF24" s="106">
        <v>0.15089785210000001</v>
      </c>
      <c r="AG24" s="107">
        <v>4.5020085883999998</v>
      </c>
      <c r="AH24" s="106">
        <v>3.5304312745000002</v>
      </c>
      <c r="AI24" s="106">
        <v>5.7409647023000003</v>
      </c>
      <c r="AJ24" s="106">
        <v>0.79137519479999996</v>
      </c>
      <c r="AK24" s="106">
        <v>0.57507220520000002</v>
      </c>
      <c r="AL24" s="106">
        <v>1.0890366346</v>
      </c>
      <c r="AM24" s="106">
        <v>0.34568959100000002</v>
      </c>
      <c r="AN24" s="106">
        <v>0.8271794885</v>
      </c>
      <c r="AO24" s="106">
        <v>0.55761332259999996</v>
      </c>
      <c r="AP24" s="106">
        <v>1.2270616187000001</v>
      </c>
      <c r="AQ24" s="106">
        <v>0.2402153253</v>
      </c>
      <c r="AR24" s="106">
        <v>1.2929056118</v>
      </c>
      <c r="AS24" s="106">
        <v>0.84213155419999997</v>
      </c>
      <c r="AT24" s="106">
        <v>1.9849688718</v>
      </c>
      <c r="AU24" s="104" t="s">
        <v>28</v>
      </c>
      <c r="AV24" s="104" t="s">
        <v>28</v>
      </c>
      <c r="AW24" s="104" t="s">
        <v>28</v>
      </c>
      <c r="AX24" s="104" t="s">
        <v>28</v>
      </c>
      <c r="AY24" s="104" t="s">
        <v>28</v>
      </c>
      <c r="AZ24" s="104" t="s">
        <v>28</v>
      </c>
      <c r="BA24" s="104" t="s">
        <v>28</v>
      </c>
      <c r="BB24" s="104" t="s">
        <v>28</v>
      </c>
      <c r="BC24" s="110" t="s">
        <v>28</v>
      </c>
      <c r="BD24" s="111">
        <v>44</v>
      </c>
      <c r="BE24" s="111">
        <v>73</v>
      </c>
      <c r="BF24" s="111">
        <v>65</v>
      </c>
    </row>
    <row r="25" spans="1:58" x14ac:dyDescent="0.3">
      <c r="A25" s="10"/>
      <c r="B25" t="s">
        <v>70</v>
      </c>
      <c r="C25" s="104">
        <v>126</v>
      </c>
      <c r="D25" s="119">
        <v>20767</v>
      </c>
      <c r="E25" s="117">
        <v>6.9687720474999999</v>
      </c>
      <c r="F25" s="106">
        <v>5.3209710978000002</v>
      </c>
      <c r="G25" s="106">
        <v>9.1268648069000005</v>
      </c>
      <c r="H25" s="106">
        <v>0.57103957750000001</v>
      </c>
      <c r="I25" s="107">
        <v>6.0673183416000001</v>
      </c>
      <c r="J25" s="106">
        <v>5.0952526284999999</v>
      </c>
      <c r="K25" s="106">
        <v>7.2248334955000004</v>
      </c>
      <c r="L25" s="106">
        <v>0.92498297559999998</v>
      </c>
      <c r="M25" s="106">
        <v>0.70626613199999999</v>
      </c>
      <c r="N25" s="106">
        <v>1.2114321589999999</v>
      </c>
      <c r="O25" s="119">
        <v>130</v>
      </c>
      <c r="P25" s="119">
        <v>21232</v>
      </c>
      <c r="Q25" s="117">
        <v>6.5609229523000003</v>
      </c>
      <c r="R25" s="106">
        <v>5.0138170301000002</v>
      </c>
      <c r="S25" s="106">
        <v>8.5854170041</v>
      </c>
      <c r="T25" s="106">
        <v>0.22452495049999999</v>
      </c>
      <c r="U25" s="107">
        <v>6.1228334588999997</v>
      </c>
      <c r="V25" s="106">
        <v>5.1558127105000002</v>
      </c>
      <c r="W25" s="106">
        <v>7.2712279654999996</v>
      </c>
      <c r="X25" s="106">
        <v>0.8464895456</v>
      </c>
      <c r="Y25" s="106">
        <v>0.64688211259999995</v>
      </c>
      <c r="Z25" s="106">
        <v>1.1076895417999999</v>
      </c>
      <c r="AA25" s="119">
        <v>125</v>
      </c>
      <c r="AB25" s="119">
        <v>23360</v>
      </c>
      <c r="AC25" s="117">
        <v>5.4621089453999998</v>
      </c>
      <c r="AD25" s="106">
        <v>4.1622424847000001</v>
      </c>
      <c r="AE25" s="106">
        <v>7.1679231188000001</v>
      </c>
      <c r="AF25" s="106">
        <v>0.1753972825</v>
      </c>
      <c r="AG25" s="107">
        <v>5.3510273973000002</v>
      </c>
      <c r="AH25" s="106">
        <v>4.4905898876999997</v>
      </c>
      <c r="AI25" s="106">
        <v>6.3763324914000004</v>
      </c>
      <c r="AJ25" s="106">
        <v>0.82869618079999996</v>
      </c>
      <c r="AK25" s="106">
        <v>0.63148400829999995</v>
      </c>
      <c r="AL25" s="106">
        <v>1.0874976264</v>
      </c>
      <c r="AM25" s="106">
        <v>0.26689393309999998</v>
      </c>
      <c r="AN25" s="106">
        <v>0.83252142799999995</v>
      </c>
      <c r="AO25" s="106">
        <v>0.60237347900000004</v>
      </c>
      <c r="AP25" s="106">
        <v>1.1506016654</v>
      </c>
      <c r="AQ25" s="106">
        <v>0.71348060479999997</v>
      </c>
      <c r="AR25" s="106">
        <v>0.94147475439999995</v>
      </c>
      <c r="AS25" s="106">
        <v>0.68234589560000003</v>
      </c>
      <c r="AT25" s="106">
        <v>1.2990108375</v>
      </c>
      <c r="AU25" s="104" t="s">
        <v>28</v>
      </c>
      <c r="AV25" s="104" t="s">
        <v>28</v>
      </c>
      <c r="AW25" s="104" t="s">
        <v>28</v>
      </c>
      <c r="AX25" s="104" t="s">
        <v>28</v>
      </c>
      <c r="AY25" s="104" t="s">
        <v>28</v>
      </c>
      <c r="AZ25" s="104" t="s">
        <v>28</v>
      </c>
      <c r="BA25" s="104" t="s">
        <v>28</v>
      </c>
      <c r="BB25" s="104" t="s">
        <v>28</v>
      </c>
      <c r="BC25" s="110" t="s">
        <v>28</v>
      </c>
      <c r="BD25" s="111">
        <v>126</v>
      </c>
      <c r="BE25" s="111">
        <v>130</v>
      </c>
      <c r="BF25" s="111">
        <v>125</v>
      </c>
    </row>
    <row r="26" spans="1:58" x14ac:dyDescent="0.3">
      <c r="A26" s="10"/>
      <c r="B26" t="s">
        <v>149</v>
      </c>
      <c r="C26" s="104">
        <v>40</v>
      </c>
      <c r="D26" s="119">
        <v>4233</v>
      </c>
      <c r="E26" s="117">
        <v>9.8331674151000001</v>
      </c>
      <c r="F26" s="106">
        <v>6.7637351748999999</v>
      </c>
      <c r="G26" s="106">
        <v>14.295530340999999</v>
      </c>
      <c r="H26" s="106">
        <v>0.1629902584</v>
      </c>
      <c r="I26" s="107">
        <v>9.4495629576999995</v>
      </c>
      <c r="J26" s="106">
        <v>6.9314635156</v>
      </c>
      <c r="K26" s="106">
        <v>12.882451143000001</v>
      </c>
      <c r="L26" s="106">
        <v>1.3051815145000001</v>
      </c>
      <c r="M26" s="106">
        <v>0.897767906</v>
      </c>
      <c r="N26" s="106">
        <v>1.8974823832000001</v>
      </c>
      <c r="O26" s="119">
        <v>21</v>
      </c>
      <c r="P26" s="119">
        <v>4441</v>
      </c>
      <c r="Q26" s="117">
        <v>4.7336125651999996</v>
      </c>
      <c r="R26" s="106">
        <v>2.9385070329</v>
      </c>
      <c r="S26" s="106">
        <v>7.6253307093</v>
      </c>
      <c r="T26" s="106">
        <v>4.26600465E-2</v>
      </c>
      <c r="U26" s="107">
        <v>4.7286647151999999</v>
      </c>
      <c r="V26" s="106">
        <v>3.0831248852000002</v>
      </c>
      <c r="W26" s="106">
        <v>7.2524697575000001</v>
      </c>
      <c r="X26" s="106">
        <v>0.6107301638</v>
      </c>
      <c r="Y26" s="106">
        <v>0.3791258488</v>
      </c>
      <c r="Z26" s="106">
        <v>0.98381931540000001</v>
      </c>
      <c r="AA26" s="119">
        <v>17</v>
      </c>
      <c r="AB26" s="119">
        <v>4701</v>
      </c>
      <c r="AC26" s="117">
        <v>3.6940836577999998</v>
      </c>
      <c r="AD26" s="106">
        <v>2.1945050749999999</v>
      </c>
      <c r="AE26" s="106">
        <v>6.2183743505000004</v>
      </c>
      <c r="AF26" s="106">
        <v>2.9323630999999999E-2</v>
      </c>
      <c r="AG26" s="107">
        <v>3.6162518612999999</v>
      </c>
      <c r="AH26" s="106">
        <v>2.2480810867000001</v>
      </c>
      <c r="AI26" s="106">
        <v>5.8170844467</v>
      </c>
      <c r="AJ26" s="106">
        <v>0.56045623580000004</v>
      </c>
      <c r="AK26" s="106">
        <v>0.33294428809999999</v>
      </c>
      <c r="AL26" s="106">
        <v>0.94343469290000004</v>
      </c>
      <c r="AM26" s="106">
        <v>0.47221391150000003</v>
      </c>
      <c r="AN26" s="106">
        <v>0.78039417190000004</v>
      </c>
      <c r="AO26" s="106">
        <v>0.39693386419999999</v>
      </c>
      <c r="AP26" s="106">
        <v>1.5342985781</v>
      </c>
      <c r="AQ26" s="106">
        <v>1.2061062500000001E-2</v>
      </c>
      <c r="AR26" s="106">
        <v>0.48139245120000002</v>
      </c>
      <c r="AS26" s="106">
        <v>0.27202562289999999</v>
      </c>
      <c r="AT26" s="106">
        <v>0.85190023520000002</v>
      </c>
      <c r="AU26" s="104" t="s">
        <v>28</v>
      </c>
      <c r="AV26" s="104" t="s">
        <v>28</v>
      </c>
      <c r="AW26" s="104" t="s">
        <v>28</v>
      </c>
      <c r="AX26" s="104" t="s">
        <v>28</v>
      </c>
      <c r="AY26" s="104" t="s">
        <v>28</v>
      </c>
      <c r="AZ26" s="104" t="s">
        <v>28</v>
      </c>
      <c r="BA26" s="104" t="s">
        <v>28</v>
      </c>
      <c r="BB26" s="104" t="s">
        <v>28</v>
      </c>
      <c r="BC26" s="110" t="s">
        <v>28</v>
      </c>
      <c r="BD26" s="111">
        <v>40</v>
      </c>
      <c r="BE26" s="111">
        <v>21</v>
      </c>
      <c r="BF26" s="111">
        <v>17</v>
      </c>
    </row>
    <row r="27" spans="1:58" x14ac:dyDescent="0.3">
      <c r="A27" s="10"/>
      <c r="B27" t="s">
        <v>206</v>
      </c>
      <c r="C27" s="104">
        <v>11</v>
      </c>
      <c r="D27" s="119">
        <v>2790</v>
      </c>
      <c r="E27" s="117">
        <v>3.9788847651000001</v>
      </c>
      <c r="F27" s="106">
        <v>2.1239735321</v>
      </c>
      <c r="G27" s="106">
        <v>7.4537294057999999</v>
      </c>
      <c r="H27" s="106">
        <v>4.6219027599999997E-2</v>
      </c>
      <c r="I27" s="107">
        <v>3.9426523297</v>
      </c>
      <c r="J27" s="106">
        <v>2.1834414977000001</v>
      </c>
      <c r="K27" s="106">
        <v>7.1192690118000002</v>
      </c>
      <c r="L27" s="106">
        <v>0.52812757320000003</v>
      </c>
      <c r="M27" s="106">
        <v>0.28192045090000001</v>
      </c>
      <c r="N27" s="106">
        <v>0.98935260879999998</v>
      </c>
      <c r="O27" s="119">
        <v>16</v>
      </c>
      <c r="P27" s="119">
        <v>2847</v>
      </c>
      <c r="Q27" s="117">
        <v>5.8424263988999998</v>
      </c>
      <c r="R27" s="106">
        <v>3.4230647122</v>
      </c>
      <c r="S27" s="106">
        <v>9.9717501994000006</v>
      </c>
      <c r="T27" s="106">
        <v>0.30010329400000002</v>
      </c>
      <c r="U27" s="107">
        <v>5.6199508254000001</v>
      </c>
      <c r="V27" s="106">
        <v>3.4429612095</v>
      </c>
      <c r="W27" s="106">
        <v>9.1734542908000005</v>
      </c>
      <c r="X27" s="106">
        <v>0.75378920069999999</v>
      </c>
      <c r="Y27" s="106">
        <v>0.44164342639999998</v>
      </c>
      <c r="Z27" s="106">
        <v>1.2865540955999999</v>
      </c>
      <c r="AA27" s="119">
        <v>9</v>
      </c>
      <c r="AB27" s="119">
        <v>2887</v>
      </c>
      <c r="AC27" s="117">
        <v>3.2208271924999998</v>
      </c>
      <c r="AD27" s="106">
        <v>1.6201854661999999</v>
      </c>
      <c r="AE27" s="106">
        <v>6.4028026543000003</v>
      </c>
      <c r="AF27" s="106">
        <v>4.1083170699999998E-2</v>
      </c>
      <c r="AG27" s="107">
        <v>3.1174229304000001</v>
      </c>
      <c r="AH27" s="106">
        <v>1.6220411876</v>
      </c>
      <c r="AI27" s="106">
        <v>5.9914173579999996</v>
      </c>
      <c r="AJ27" s="106">
        <v>0.48865506349999999</v>
      </c>
      <c r="AK27" s="106">
        <v>0.24581009300000001</v>
      </c>
      <c r="AL27" s="106">
        <v>0.97141564899999999</v>
      </c>
      <c r="AM27" s="106">
        <v>0.16790089999999999</v>
      </c>
      <c r="AN27" s="106">
        <v>0.55128245909999996</v>
      </c>
      <c r="AO27" s="106">
        <v>0.2364752041</v>
      </c>
      <c r="AP27" s="106">
        <v>1.2851763928</v>
      </c>
      <c r="AQ27" s="106">
        <v>0.3459902352</v>
      </c>
      <c r="AR27" s="106">
        <v>1.4683577796</v>
      </c>
      <c r="AS27" s="106">
        <v>0.66048085970000003</v>
      </c>
      <c r="AT27" s="106">
        <v>3.2644012878000002</v>
      </c>
      <c r="AU27" s="104" t="s">
        <v>28</v>
      </c>
      <c r="AV27" s="104" t="s">
        <v>28</v>
      </c>
      <c r="AW27" s="104" t="s">
        <v>28</v>
      </c>
      <c r="AX27" s="104" t="s">
        <v>28</v>
      </c>
      <c r="AY27" s="104" t="s">
        <v>28</v>
      </c>
      <c r="AZ27" s="104" t="s">
        <v>28</v>
      </c>
      <c r="BA27" s="104" t="s">
        <v>28</v>
      </c>
      <c r="BB27" s="104" t="s">
        <v>28</v>
      </c>
      <c r="BC27" s="110" t="s">
        <v>28</v>
      </c>
      <c r="BD27" s="111">
        <v>11</v>
      </c>
      <c r="BE27" s="111">
        <v>16</v>
      </c>
      <c r="BF27" s="111">
        <v>9</v>
      </c>
    </row>
    <row r="28" spans="1:58" x14ac:dyDescent="0.3">
      <c r="A28" s="10"/>
      <c r="B28" t="s">
        <v>73</v>
      </c>
      <c r="C28" s="104">
        <v>53</v>
      </c>
      <c r="D28" s="119">
        <v>5677</v>
      </c>
      <c r="E28" s="117">
        <v>8.6794867447000001</v>
      </c>
      <c r="F28" s="106">
        <v>6.1409490844999999</v>
      </c>
      <c r="G28" s="106">
        <v>12.267401848</v>
      </c>
      <c r="H28" s="106">
        <v>0.42265067099999998</v>
      </c>
      <c r="I28" s="107">
        <v>9.3359168575000009</v>
      </c>
      <c r="J28" s="106">
        <v>7.1323960590000004</v>
      </c>
      <c r="K28" s="106">
        <v>12.220205223000001</v>
      </c>
      <c r="L28" s="106">
        <v>1.1520505220999999</v>
      </c>
      <c r="M28" s="106">
        <v>0.81510391189999998</v>
      </c>
      <c r="N28" s="106">
        <v>1.6282836901</v>
      </c>
      <c r="O28" s="119">
        <v>45</v>
      </c>
      <c r="P28" s="119">
        <v>5808</v>
      </c>
      <c r="Q28" s="117">
        <v>6.5226081412000001</v>
      </c>
      <c r="R28" s="106">
        <v>4.5264894927999997</v>
      </c>
      <c r="S28" s="106">
        <v>9.3989872353999999</v>
      </c>
      <c r="T28" s="106">
        <v>0.35468981900000002</v>
      </c>
      <c r="U28" s="107">
        <v>7.7479338843000001</v>
      </c>
      <c r="V28" s="106">
        <v>5.7849055398999996</v>
      </c>
      <c r="W28" s="106">
        <v>10.377088970999999</v>
      </c>
      <c r="X28" s="106">
        <v>0.84154617300000001</v>
      </c>
      <c r="Y28" s="106">
        <v>0.58400716819999998</v>
      </c>
      <c r="Z28" s="106">
        <v>1.2126562821</v>
      </c>
      <c r="AA28" s="119">
        <v>38</v>
      </c>
      <c r="AB28" s="119">
        <v>5949</v>
      </c>
      <c r="AC28" s="117">
        <v>5.0308149375999998</v>
      </c>
      <c r="AD28" s="106">
        <v>3.4142657187999998</v>
      </c>
      <c r="AE28" s="106">
        <v>7.4127502137999999</v>
      </c>
      <c r="AF28" s="106">
        <v>0.17193481250000001</v>
      </c>
      <c r="AG28" s="107">
        <v>6.3876281728000004</v>
      </c>
      <c r="AH28" s="106">
        <v>4.6478970898999998</v>
      </c>
      <c r="AI28" s="106">
        <v>8.7785492847000004</v>
      </c>
      <c r="AJ28" s="106">
        <v>0.76326143749999997</v>
      </c>
      <c r="AK28" s="106">
        <v>0.51800302590000002</v>
      </c>
      <c r="AL28" s="106">
        <v>1.1246421214</v>
      </c>
      <c r="AM28" s="106">
        <v>0.30094920079999998</v>
      </c>
      <c r="AN28" s="106">
        <v>0.77128885079999998</v>
      </c>
      <c r="AO28" s="106">
        <v>0.47153919379999998</v>
      </c>
      <c r="AP28" s="106">
        <v>1.2615844011999999</v>
      </c>
      <c r="AQ28" s="106">
        <v>0.22352381190000001</v>
      </c>
      <c r="AR28" s="106">
        <v>0.75149698740000004</v>
      </c>
      <c r="AS28" s="106">
        <v>0.47439952540000002</v>
      </c>
      <c r="AT28" s="106">
        <v>1.1904474855</v>
      </c>
      <c r="AU28" s="104" t="s">
        <v>28</v>
      </c>
      <c r="AV28" s="104" t="s">
        <v>28</v>
      </c>
      <c r="AW28" s="104" t="s">
        <v>28</v>
      </c>
      <c r="AX28" s="104" t="s">
        <v>28</v>
      </c>
      <c r="AY28" s="104" t="s">
        <v>28</v>
      </c>
      <c r="AZ28" s="104" t="s">
        <v>28</v>
      </c>
      <c r="BA28" s="104" t="s">
        <v>28</v>
      </c>
      <c r="BB28" s="104" t="s">
        <v>28</v>
      </c>
      <c r="BC28" s="110" t="s">
        <v>28</v>
      </c>
      <c r="BD28" s="111">
        <v>53</v>
      </c>
      <c r="BE28" s="111">
        <v>45</v>
      </c>
      <c r="BF28" s="111">
        <v>38</v>
      </c>
    </row>
    <row r="29" spans="1:58" x14ac:dyDescent="0.3">
      <c r="A29" s="10"/>
      <c r="B29" t="s">
        <v>76</v>
      </c>
      <c r="C29" s="104">
        <v>37</v>
      </c>
      <c r="D29" s="119">
        <v>3871</v>
      </c>
      <c r="E29" s="117">
        <v>8.5175223522000003</v>
      </c>
      <c r="F29" s="106">
        <v>5.7660276248000004</v>
      </c>
      <c r="G29" s="106">
        <v>12.58200476</v>
      </c>
      <c r="H29" s="106">
        <v>0.53760221019999999</v>
      </c>
      <c r="I29" s="107">
        <v>9.5582536812000001</v>
      </c>
      <c r="J29" s="106">
        <v>6.9253524551999996</v>
      </c>
      <c r="K29" s="106">
        <v>13.192139176</v>
      </c>
      <c r="L29" s="106">
        <v>1.1305525731999999</v>
      </c>
      <c r="M29" s="106">
        <v>0.76533962560000002</v>
      </c>
      <c r="N29" s="106">
        <v>1.6700417407999999</v>
      </c>
      <c r="O29" s="119">
        <v>33</v>
      </c>
      <c r="P29" s="119">
        <v>4066</v>
      </c>
      <c r="Q29" s="117">
        <v>7.2529563885000004</v>
      </c>
      <c r="R29" s="106">
        <v>4.8365135366000001</v>
      </c>
      <c r="S29" s="106">
        <v>10.876714389</v>
      </c>
      <c r="T29" s="106">
        <v>0.74815896240000002</v>
      </c>
      <c r="U29" s="107">
        <v>8.1160846039999992</v>
      </c>
      <c r="V29" s="106">
        <v>5.7699413167999998</v>
      </c>
      <c r="W29" s="106">
        <v>11.416204373999999</v>
      </c>
      <c r="X29" s="106">
        <v>0.93577562219999999</v>
      </c>
      <c r="Y29" s="106">
        <v>0.62400643560000002</v>
      </c>
      <c r="Z29" s="106">
        <v>1.4033124741</v>
      </c>
      <c r="AA29" s="119">
        <v>23</v>
      </c>
      <c r="AB29" s="119">
        <v>4368</v>
      </c>
      <c r="AC29" s="117">
        <v>4.5725989589999996</v>
      </c>
      <c r="AD29" s="106">
        <v>2.8733376291999999</v>
      </c>
      <c r="AE29" s="106">
        <v>7.2767853759000003</v>
      </c>
      <c r="AF29" s="106">
        <v>0.1229451085</v>
      </c>
      <c r="AG29" s="107">
        <v>5.2655677656000002</v>
      </c>
      <c r="AH29" s="106">
        <v>3.4991085487000002</v>
      </c>
      <c r="AI29" s="106">
        <v>7.9237907335999997</v>
      </c>
      <c r="AJ29" s="106">
        <v>0.69374216659999999</v>
      </c>
      <c r="AK29" s="106">
        <v>0.4359349005</v>
      </c>
      <c r="AL29" s="106">
        <v>1.1040139093000001</v>
      </c>
      <c r="AM29" s="106">
        <v>0.12014668589999999</v>
      </c>
      <c r="AN29" s="106">
        <v>0.63044622279999996</v>
      </c>
      <c r="AO29" s="106">
        <v>0.35235647370000001</v>
      </c>
      <c r="AP29" s="106">
        <v>1.1280123097999999</v>
      </c>
      <c r="AQ29" s="106">
        <v>0.5479023972</v>
      </c>
      <c r="AR29" s="106">
        <v>0.85153359019999997</v>
      </c>
      <c r="AS29" s="106">
        <v>0.50412977439999995</v>
      </c>
      <c r="AT29" s="106">
        <v>1.4383388802999999</v>
      </c>
      <c r="AU29" s="104" t="s">
        <v>28</v>
      </c>
      <c r="AV29" s="104" t="s">
        <v>28</v>
      </c>
      <c r="AW29" s="104" t="s">
        <v>28</v>
      </c>
      <c r="AX29" s="104" t="s">
        <v>28</v>
      </c>
      <c r="AY29" s="104" t="s">
        <v>28</v>
      </c>
      <c r="AZ29" s="104" t="s">
        <v>28</v>
      </c>
      <c r="BA29" s="104" t="s">
        <v>28</v>
      </c>
      <c r="BB29" s="104" t="s">
        <v>28</v>
      </c>
      <c r="BC29" s="110" t="s">
        <v>28</v>
      </c>
      <c r="BD29" s="111">
        <v>37</v>
      </c>
      <c r="BE29" s="111">
        <v>33</v>
      </c>
      <c r="BF29" s="111">
        <v>23</v>
      </c>
    </row>
    <row r="30" spans="1:58" x14ac:dyDescent="0.3">
      <c r="A30" s="10"/>
      <c r="B30" t="s">
        <v>72</v>
      </c>
      <c r="C30" s="104">
        <v>18</v>
      </c>
      <c r="D30" s="119">
        <v>5002</v>
      </c>
      <c r="E30" s="117">
        <v>3.8472499749</v>
      </c>
      <c r="F30" s="106">
        <v>2.3173021737999999</v>
      </c>
      <c r="G30" s="106">
        <v>6.3873121670000002</v>
      </c>
      <c r="H30" s="106">
        <v>9.3690319999999994E-3</v>
      </c>
      <c r="I30" s="107">
        <v>3.5985605758000001</v>
      </c>
      <c r="J30" s="106">
        <v>2.2672462377999998</v>
      </c>
      <c r="K30" s="106">
        <v>5.7116152631999997</v>
      </c>
      <c r="L30" s="106">
        <v>0.51065535009999996</v>
      </c>
      <c r="M30" s="106">
        <v>0.307581457</v>
      </c>
      <c r="N30" s="106">
        <v>0.8478043153</v>
      </c>
      <c r="O30" s="119">
        <v>40</v>
      </c>
      <c r="P30" s="119">
        <v>5179</v>
      </c>
      <c r="Q30" s="117">
        <v>8.2044057525999996</v>
      </c>
      <c r="R30" s="106">
        <v>5.6483419028000004</v>
      </c>
      <c r="S30" s="106">
        <v>11.917174085999999</v>
      </c>
      <c r="T30" s="106">
        <v>0.76520915280000001</v>
      </c>
      <c r="U30" s="107">
        <v>7.7234987448999997</v>
      </c>
      <c r="V30" s="106">
        <v>5.6653572237000001</v>
      </c>
      <c r="W30" s="106">
        <v>10.529333016000001</v>
      </c>
      <c r="X30" s="106">
        <v>1.0585315126999999</v>
      </c>
      <c r="Y30" s="106">
        <v>0.7287484407</v>
      </c>
      <c r="Z30" s="106">
        <v>1.5375524679000001</v>
      </c>
      <c r="AA30" s="119">
        <v>27</v>
      </c>
      <c r="AB30" s="119">
        <v>5803</v>
      </c>
      <c r="AC30" s="117">
        <v>4.9753479866000001</v>
      </c>
      <c r="AD30" s="106">
        <v>3.2328375315</v>
      </c>
      <c r="AE30" s="106">
        <v>7.6570775196999996</v>
      </c>
      <c r="AF30" s="106">
        <v>0.20105953900000001</v>
      </c>
      <c r="AG30" s="107">
        <v>4.6527658108000001</v>
      </c>
      <c r="AH30" s="106">
        <v>3.1907838132999999</v>
      </c>
      <c r="AI30" s="106">
        <v>6.7846118561999997</v>
      </c>
      <c r="AJ30" s="106">
        <v>0.75484614390000004</v>
      </c>
      <c r="AK30" s="106">
        <v>0.49047723920000003</v>
      </c>
      <c r="AL30" s="106">
        <v>1.1617107898000001</v>
      </c>
      <c r="AM30" s="106">
        <v>6.5715132499999995E-2</v>
      </c>
      <c r="AN30" s="106">
        <v>0.60642393080000001</v>
      </c>
      <c r="AO30" s="106">
        <v>0.35598823590000001</v>
      </c>
      <c r="AP30" s="106">
        <v>1.0330397096999999</v>
      </c>
      <c r="AQ30" s="106">
        <v>1.27123155E-2</v>
      </c>
      <c r="AR30" s="106">
        <v>2.1325377363000002</v>
      </c>
      <c r="AS30" s="106">
        <v>1.1754129714999999</v>
      </c>
      <c r="AT30" s="106">
        <v>3.8690377827</v>
      </c>
      <c r="AU30" s="104" t="s">
        <v>28</v>
      </c>
      <c r="AV30" s="104" t="s">
        <v>28</v>
      </c>
      <c r="AW30" s="104" t="s">
        <v>28</v>
      </c>
      <c r="AX30" s="104" t="s">
        <v>28</v>
      </c>
      <c r="AY30" s="104" t="s">
        <v>28</v>
      </c>
      <c r="AZ30" s="104" t="s">
        <v>28</v>
      </c>
      <c r="BA30" s="104" t="s">
        <v>28</v>
      </c>
      <c r="BB30" s="104" t="s">
        <v>28</v>
      </c>
      <c r="BC30" s="110" t="s">
        <v>28</v>
      </c>
      <c r="BD30" s="111">
        <v>18</v>
      </c>
      <c r="BE30" s="111">
        <v>40</v>
      </c>
      <c r="BF30" s="111">
        <v>27</v>
      </c>
    </row>
    <row r="31" spans="1:58" x14ac:dyDescent="0.3">
      <c r="A31" s="10"/>
      <c r="B31" t="s">
        <v>78</v>
      </c>
      <c r="C31" s="104">
        <v>37</v>
      </c>
      <c r="D31" s="119">
        <v>4615</v>
      </c>
      <c r="E31" s="117">
        <v>8.7048591105999993</v>
      </c>
      <c r="F31" s="106">
        <v>5.9300123815000001</v>
      </c>
      <c r="G31" s="106">
        <v>12.778147372999999</v>
      </c>
      <c r="H31" s="106">
        <v>0.46074234209999998</v>
      </c>
      <c r="I31" s="107">
        <v>8.0173347779000004</v>
      </c>
      <c r="J31" s="106">
        <v>5.8088926011000002</v>
      </c>
      <c r="K31" s="106">
        <v>11.065389112</v>
      </c>
      <c r="L31" s="106">
        <v>1.1554182612999999</v>
      </c>
      <c r="M31" s="106">
        <v>0.7871057427</v>
      </c>
      <c r="N31" s="106">
        <v>1.6960762525999999</v>
      </c>
      <c r="O31" s="119">
        <v>46</v>
      </c>
      <c r="P31" s="119">
        <v>4514</v>
      </c>
      <c r="Q31" s="117">
        <v>11.275045905000001</v>
      </c>
      <c r="R31" s="106">
        <v>7.8921728315999999</v>
      </c>
      <c r="S31" s="106">
        <v>16.107941739000001</v>
      </c>
      <c r="T31" s="106">
        <v>3.9463792599999999E-2</v>
      </c>
      <c r="U31" s="107">
        <v>10.190518386999999</v>
      </c>
      <c r="V31" s="106">
        <v>7.6329682575</v>
      </c>
      <c r="W31" s="106">
        <v>13.605017275</v>
      </c>
      <c r="X31" s="106">
        <v>1.4547051618</v>
      </c>
      <c r="Y31" s="106">
        <v>1.0182472562</v>
      </c>
      <c r="Z31" s="106">
        <v>2.0782448418000001</v>
      </c>
      <c r="AA31" s="119">
        <v>39</v>
      </c>
      <c r="AB31" s="119">
        <v>4682</v>
      </c>
      <c r="AC31" s="117">
        <v>8.6849813521999994</v>
      </c>
      <c r="AD31" s="106">
        <v>5.9485551928999998</v>
      </c>
      <c r="AE31" s="106">
        <v>12.680205300000001</v>
      </c>
      <c r="AF31" s="106">
        <v>0.15310122109999999</v>
      </c>
      <c r="AG31" s="107">
        <v>8.3297736009999994</v>
      </c>
      <c r="AH31" s="106">
        <v>6.0859988511000003</v>
      </c>
      <c r="AI31" s="106">
        <v>11.400779056999999</v>
      </c>
      <c r="AJ31" s="106">
        <v>1.3176615385999999</v>
      </c>
      <c r="AK31" s="106">
        <v>0.9024984707</v>
      </c>
      <c r="AL31" s="106">
        <v>1.9238059529</v>
      </c>
      <c r="AM31" s="106">
        <v>0.28507754149999998</v>
      </c>
      <c r="AN31" s="106">
        <v>0.7702834583</v>
      </c>
      <c r="AO31" s="106">
        <v>0.47733803000000002</v>
      </c>
      <c r="AP31" s="106">
        <v>1.2430113858</v>
      </c>
      <c r="AQ31" s="106">
        <v>0.29358908550000001</v>
      </c>
      <c r="AR31" s="106">
        <v>1.2952588620000001</v>
      </c>
      <c r="AS31" s="106">
        <v>0.79925287310000004</v>
      </c>
      <c r="AT31" s="106">
        <v>2.0990797480999999</v>
      </c>
      <c r="AU31" s="104" t="s">
        <v>28</v>
      </c>
      <c r="AV31" s="104" t="s">
        <v>28</v>
      </c>
      <c r="AW31" s="104" t="s">
        <v>28</v>
      </c>
      <c r="AX31" s="104" t="s">
        <v>28</v>
      </c>
      <c r="AY31" s="104" t="s">
        <v>28</v>
      </c>
      <c r="AZ31" s="104" t="s">
        <v>28</v>
      </c>
      <c r="BA31" s="104" t="s">
        <v>28</v>
      </c>
      <c r="BB31" s="104" t="s">
        <v>28</v>
      </c>
      <c r="BC31" s="110" t="s">
        <v>28</v>
      </c>
      <c r="BD31" s="111">
        <v>37</v>
      </c>
      <c r="BE31" s="111">
        <v>46</v>
      </c>
      <c r="BF31" s="111">
        <v>39</v>
      </c>
    </row>
    <row r="32" spans="1:58" x14ac:dyDescent="0.3">
      <c r="A32" s="10"/>
      <c r="B32" t="s">
        <v>183</v>
      </c>
      <c r="C32" s="104">
        <v>101</v>
      </c>
      <c r="D32" s="119">
        <v>7937</v>
      </c>
      <c r="E32" s="117">
        <v>12.014076750999999</v>
      </c>
      <c r="F32" s="106">
        <v>9.0022379570000002</v>
      </c>
      <c r="G32" s="106">
        <v>16.033573081</v>
      </c>
      <c r="H32" s="106">
        <v>1.5288226E-3</v>
      </c>
      <c r="I32" s="107">
        <v>12.725211036999999</v>
      </c>
      <c r="J32" s="106">
        <v>10.47049646</v>
      </c>
      <c r="K32" s="106">
        <v>15.465455392000001</v>
      </c>
      <c r="L32" s="106">
        <v>1.5946592006</v>
      </c>
      <c r="M32" s="106">
        <v>1.1948901178</v>
      </c>
      <c r="N32" s="106">
        <v>2.1281772508999999</v>
      </c>
      <c r="O32" s="119">
        <v>68</v>
      </c>
      <c r="P32" s="119">
        <v>8080</v>
      </c>
      <c r="Q32" s="117">
        <v>7.4770794001000001</v>
      </c>
      <c r="R32" s="106">
        <v>5.4328980009999999</v>
      </c>
      <c r="S32" s="106">
        <v>10.29040419</v>
      </c>
      <c r="T32" s="106">
        <v>0.82540188370000001</v>
      </c>
      <c r="U32" s="107">
        <v>8.4158415842000007</v>
      </c>
      <c r="V32" s="106">
        <v>6.6355083921000002</v>
      </c>
      <c r="W32" s="106">
        <v>10.673845225000001</v>
      </c>
      <c r="X32" s="106">
        <v>0.96469194810000003</v>
      </c>
      <c r="Y32" s="106">
        <v>0.70095189260000001</v>
      </c>
      <c r="Z32" s="106">
        <v>1.3276667979000001</v>
      </c>
      <c r="AA32" s="119">
        <v>56</v>
      </c>
      <c r="AB32" s="119">
        <v>8737</v>
      </c>
      <c r="AC32" s="117">
        <v>5.7158059979000004</v>
      </c>
      <c r="AD32" s="106">
        <v>4.0718727467000004</v>
      </c>
      <c r="AE32" s="106">
        <v>8.0234428327000007</v>
      </c>
      <c r="AF32" s="106">
        <v>0.41018679029999999</v>
      </c>
      <c r="AG32" s="107">
        <v>6.4095227195</v>
      </c>
      <c r="AH32" s="106">
        <v>4.9326363667999997</v>
      </c>
      <c r="AI32" s="106">
        <v>8.3286053210999995</v>
      </c>
      <c r="AJ32" s="106">
        <v>0.86718640150000004</v>
      </c>
      <c r="AK32" s="106">
        <v>0.61777335970000002</v>
      </c>
      <c r="AL32" s="106">
        <v>1.2172947297000001</v>
      </c>
      <c r="AM32" s="106">
        <v>0.20882623959999999</v>
      </c>
      <c r="AN32" s="106">
        <v>0.76444366740000003</v>
      </c>
      <c r="AO32" s="106">
        <v>0.50283344340000002</v>
      </c>
      <c r="AP32" s="106">
        <v>1.1621623984</v>
      </c>
      <c r="AQ32" s="106">
        <v>1.42374435E-2</v>
      </c>
      <c r="AR32" s="106">
        <v>0.62235988289999999</v>
      </c>
      <c r="AS32" s="106">
        <v>0.42595099339999998</v>
      </c>
      <c r="AT32" s="106">
        <v>0.90933424230000004</v>
      </c>
      <c r="AU32" s="104">
        <v>1</v>
      </c>
      <c r="AV32" s="104" t="s">
        <v>28</v>
      </c>
      <c r="AW32" s="104" t="s">
        <v>28</v>
      </c>
      <c r="AX32" s="104" t="s">
        <v>28</v>
      </c>
      <c r="AY32" s="104" t="s">
        <v>28</v>
      </c>
      <c r="AZ32" s="104" t="s">
        <v>28</v>
      </c>
      <c r="BA32" s="104" t="s">
        <v>28</v>
      </c>
      <c r="BB32" s="104" t="s">
        <v>28</v>
      </c>
      <c r="BC32" s="110">
        <v>-1</v>
      </c>
      <c r="BD32" s="111">
        <v>101</v>
      </c>
      <c r="BE32" s="111">
        <v>68</v>
      </c>
      <c r="BF32" s="111">
        <v>56</v>
      </c>
    </row>
    <row r="33" spans="1:93" x14ac:dyDescent="0.3">
      <c r="A33" s="10"/>
      <c r="B33" t="s">
        <v>71</v>
      </c>
      <c r="C33" s="104">
        <v>99</v>
      </c>
      <c r="D33" s="119">
        <v>14779</v>
      </c>
      <c r="E33" s="117">
        <v>7.5468723370999999</v>
      </c>
      <c r="F33" s="106">
        <v>5.6696256403999996</v>
      </c>
      <c r="G33" s="106">
        <v>10.045686556</v>
      </c>
      <c r="H33" s="106">
        <v>0.99062722849999996</v>
      </c>
      <c r="I33" s="107">
        <v>6.6986940930000003</v>
      </c>
      <c r="J33" s="106">
        <v>5.5009940033999998</v>
      </c>
      <c r="K33" s="106">
        <v>8.1571626006999995</v>
      </c>
      <c r="L33" s="106">
        <v>1.0017157087999999</v>
      </c>
      <c r="M33" s="106">
        <v>0.75254394309999995</v>
      </c>
      <c r="N33" s="106">
        <v>1.3333897248</v>
      </c>
      <c r="O33" s="119">
        <v>103</v>
      </c>
      <c r="P33" s="119">
        <v>17236</v>
      </c>
      <c r="Q33" s="117">
        <v>6.8210828072999998</v>
      </c>
      <c r="R33" s="106">
        <v>5.1438287097000002</v>
      </c>
      <c r="S33" s="106">
        <v>9.0452410626000006</v>
      </c>
      <c r="T33" s="106">
        <v>0.37489592269999999</v>
      </c>
      <c r="U33" s="107">
        <v>5.9758644697000003</v>
      </c>
      <c r="V33" s="106">
        <v>4.9263964552999999</v>
      </c>
      <c r="W33" s="106">
        <v>7.2489001816999998</v>
      </c>
      <c r="X33" s="106">
        <v>0.88005534100000005</v>
      </c>
      <c r="Y33" s="106">
        <v>0.66365620489999999</v>
      </c>
      <c r="Z33" s="106">
        <v>1.1670159903999999</v>
      </c>
      <c r="AA33" s="119">
        <v>65</v>
      </c>
      <c r="AB33" s="119">
        <v>16673</v>
      </c>
      <c r="AC33" s="117">
        <v>4.1220201040999997</v>
      </c>
      <c r="AD33" s="106">
        <v>2.9921044905</v>
      </c>
      <c r="AE33" s="106">
        <v>5.6786284677000003</v>
      </c>
      <c r="AF33" s="106">
        <v>4.0827915000000003E-3</v>
      </c>
      <c r="AG33" s="107">
        <v>3.8985185629000001</v>
      </c>
      <c r="AH33" s="106">
        <v>3.0571802759</v>
      </c>
      <c r="AI33" s="106">
        <v>4.9713937725999999</v>
      </c>
      <c r="AJ33" s="106">
        <v>0.62538157910000003</v>
      </c>
      <c r="AK33" s="106">
        <v>0.45395388279999999</v>
      </c>
      <c r="AL33" s="106">
        <v>0.86154592860000001</v>
      </c>
      <c r="AM33" s="106">
        <v>8.5180124000000003E-3</v>
      </c>
      <c r="AN33" s="106">
        <v>0.6043058295</v>
      </c>
      <c r="AO33" s="106">
        <v>0.41523369430000001</v>
      </c>
      <c r="AP33" s="106">
        <v>0.87946989990000002</v>
      </c>
      <c r="AQ33" s="106">
        <v>0.56720601709999996</v>
      </c>
      <c r="AR33" s="106">
        <v>0.9038290967</v>
      </c>
      <c r="AS33" s="106">
        <v>0.63923514329999997</v>
      </c>
      <c r="AT33" s="106">
        <v>1.2779445006000001</v>
      </c>
      <c r="AU33" s="104" t="s">
        <v>28</v>
      </c>
      <c r="AV33" s="104" t="s">
        <v>28</v>
      </c>
      <c r="AW33" s="104">
        <v>3</v>
      </c>
      <c r="AX33" s="104" t="s">
        <v>28</v>
      </c>
      <c r="AY33" s="104" t="s">
        <v>28</v>
      </c>
      <c r="AZ33" s="104" t="s">
        <v>28</v>
      </c>
      <c r="BA33" s="104" t="s">
        <v>28</v>
      </c>
      <c r="BB33" s="104" t="s">
        <v>28</v>
      </c>
      <c r="BC33" s="110">
        <v>-3</v>
      </c>
      <c r="BD33" s="111">
        <v>99</v>
      </c>
      <c r="BE33" s="111">
        <v>103</v>
      </c>
      <c r="BF33" s="111">
        <v>65</v>
      </c>
    </row>
    <row r="34" spans="1:93" x14ac:dyDescent="0.3">
      <c r="A34" s="10"/>
      <c r="B34" t="s">
        <v>77</v>
      </c>
      <c r="C34" s="104">
        <v>54</v>
      </c>
      <c r="D34" s="119">
        <v>7259</v>
      </c>
      <c r="E34" s="117">
        <v>9.2679170193000004</v>
      </c>
      <c r="F34" s="106">
        <v>6.6131318450999999</v>
      </c>
      <c r="G34" s="106">
        <v>12.988442978</v>
      </c>
      <c r="H34" s="106">
        <v>0.2290081645</v>
      </c>
      <c r="I34" s="107">
        <v>7.4390411902000002</v>
      </c>
      <c r="J34" s="106">
        <v>5.6974838805000001</v>
      </c>
      <c r="K34" s="106">
        <v>9.7129425885000007</v>
      </c>
      <c r="L34" s="106">
        <v>1.2301543806999999</v>
      </c>
      <c r="M34" s="106">
        <v>0.87777793999999998</v>
      </c>
      <c r="N34" s="106">
        <v>1.7239893273</v>
      </c>
      <c r="O34" s="119">
        <v>65</v>
      </c>
      <c r="P34" s="119">
        <v>7509</v>
      </c>
      <c r="Q34" s="117">
        <v>10.781775486000001</v>
      </c>
      <c r="R34" s="106">
        <v>7.8299326158999998</v>
      </c>
      <c r="S34" s="106">
        <v>14.846447387</v>
      </c>
      <c r="T34" s="106">
        <v>4.3151208900000002E-2</v>
      </c>
      <c r="U34" s="107">
        <v>8.6562791316999999</v>
      </c>
      <c r="V34" s="106">
        <v>6.7881697616999999</v>
      </c>
      <c r="W34" s="106">
        <v>11.038493591</v>
      </c>
      <c r="X34" s="106">
        <v>1.3910634675</v>
      </c>
      <c r="Y34" s="106">
        <v>1.0102170305</v>
      </c>
      <c r="Z34" s="106">
        <v>1.9154869817</v>
      </c>
      <c r="AA34" s="119">
        <v>41</v>
      </c>
      <c r="AB34" s="119">
        <v>7933</v>
      </c>
      <c r="AC34" s="117">
        <v>6.2422475904999999</v>
      </c>
      <c r="AD34" s="106">
        <v>4.3082561982999996</v>
      </c>
      <c r="AE34" s="106">
        <v>9.0444145351999996</v>
      </c>
      <c r="AF34" s="106">
        <v>0.77371333090000005</v>
      </c>
      <c r="AG34" s="107">
        <v>5.1682843817000004</v>
      </c>
      <c r="AH34" s="106">
        <v>3.8054941206000001</v>
      </c>
      <c r="AI34" s="106">
        <v>7.0191051683000003</v>
      </c>
      <c r="AJ34" s="106">
        <v>0.94705667530000004</v>
      </c>
      <c r="AK34" s="106">
        <v>0.65363680830000004</v>
      </c>
      <c r="AL34" s="106">
        <v>1.3721937548000001</v>
      </c>
      <c r="AM34" s="106">
        <v>1.6166411799999999E-2</v>
      </c>
      <c r="AN34" s="106">
        <v>0.57896286180000001</v>
      </c>
      <c r="AO34" s="106">
        <v>0.37087963930000001</v>
      </c>
      <c r="AP34" s="106">
        <v>0.90379185009999996</v>
      </c>
      <c r="AQ34" s="106">
        <v>0.47809810780000001</v>
      </c>
      <c r="AR34" s="106">
        <v>1.1633439815</v>
      </c>
      <c r="AS34" s="106">
        <v>0.76587440949999996</v>
      </c>
      <c r="AT34" s="106">
        <v>1.7670902731</v>
      </c>
      <c r="AU34" s="104" t="s">
        <v>28</v>
      </c>
      <c r="AV34" s="104" t="s">
        <v>28</v>
      </c>
      <c r="AW34" s="104" t="s">
        <v>28</v>
      </c>
      <c r="AX34" s="104" t="s">
        <v>28</v>
      </c>
      <c r="AY34" s="104" t="s">
        <v>28</v>
      </c>
      <c r="AZ34" s="104" t="s">
        <v>28</v>
      </c>
      <c r="BA34" s="104" t="s">
        <v>28</v>
      </c>
      <c r="BB34" s="104" t="s">
        <v>28</v>
      </c>
      <c r="BC34" s="110" t="s">
        <v>28</v>
      </c>
      <c r="BD34" s="111">
        <v>54</v>
      </c>
      <c r="BE34" s="111">
        <v>65</v>
      </c>
      <c r="BF34" s="111">
        <v>41</v>
      </c>
    </row>
    <row r="35" spans="1:93" x14ac:dyDescent="0.3">
      <c r="A35" s="10"/>
      <c r="B35" t="s">
        <v>79</v>
      </c>
      <c r="C35" s="104">
        <v>128</v>
      </c>
      <c r="D35" s="119">
        <v>14865</v>
      </c>
      <c r="E35" s="117">
        <v>8.2446019182000008</v>
      </c>
      <c r="F35" s="106">
        <v>6.2821907916999997</v>
      </c>
      <c r="G35" s="106">
        <v>10.820024899</v>
      </c>
      <c r="H35" s="106">
        <v>0.51575253430000001</v>
      </c>
      <c r="I35" s="107">
        <v>8.6108308105999996</v>
      </c>
      <c r="J35" s="106">
        <v>7.2411702453000002</v>
      </c>
      <c r="K35" s="106">
        <v>10.239561388</v>
      </c>
      <c r="L35" s="106">
        <v>1.0943271444</v>
      </c>
      <c r="M35" s="106">
        <v>0.8338512857</v>
      </c>
      <c r="N35" s="106">
        <v>1.4361696378</v>
      </c>
      <c r="O35" s="119">
        <v>121</v>
      </c>
      <c r="P35" s="119">
        <v>15569</v>
      </c>
      <c r="Q35" s="117">
        <v>7.4036489577999998</v>
      </c>
      <c r="R35" s="106">
        <v>5.6217454248000003</v>
      </c>
      <c r="S35" s="106">
        <v>9.7503557608999998</v>
      </c>
      <c r="T35" s="106">
        <v>0.74431622720000001</v>
      </c>
      <c r="U35" s="107">
        <v>7.7718543258999997</v>
      </c>
      <c r="V35" s="106">
        <v>6.5034333415000001</v>
      </c>
      <c r="W35" s="106">
        <v>9.2876664510999998</v>
      </c>
      <c r="X35" s="106">
        <v>0.95521796059999997</v>
      </c>
      <c r="Y35" s="106">
        <v>0.72531696609999996</v>
      </c>
      <c r="Z35" s="106">
        <v>1.2579898099</v>
      </c>
      <c r="AA35" s="119">
        <v>112</v>
      </c>
      <c r="AB35" s="119">
        <v>15851</v>
      </c>
      <c r="AC35" s="117">
        <v>6.7580902696000003</v>
      </c>
      <c r="AD35" s="106">
        <v>5.1060814677000002</v>
      </c>
      <c r="AE35" s="106">
        <v>8.9445858591</v>
      </c>
      <c r="AF35" s="106">
        <v>0.86121297559999999</v>
      </c>
      <c r="AG35" s="107">
        <v>7.065800265</v>
      </c>
      <c r="AH35" s="106">
        <v>5.8712472669000002</v>
      </c>
      <c r="AI35" s="106">
        <v>8.5033947839999993</v>
      </c>
      <c r="AJ35" s="106">
        <v>1.0253189111000001</v>
      </c>
      <c r="AK35" s="106">
        <v>0.77468066889999998</v>
      </c>
      <c r="AL35" s="106">
        <v>1.3570480220000001</v>
      </c>
      <c r="AM35" s="106">
        <v>0.5945689045</v>
      </c>
      <c r="AN35" s="106">
        <v>0.91280533529999996</v>
      </c>
      <c r="AO35" s="106">
        <v>0.65233082330000003</v>
      </c>
      <c r="AP35" s="106">
        <v>1.2772868465</v>
      </c>
      <c r="AQ35" s="106">
        <v>0.52144009670000002</v>
      </c>
      <c r="AR35" s="106">
        <v>0.89799956759999999</v>
      </c>
      <c r="AS35" s="106">
        <v>0.64630639349999996</v>
      </c>
      <c r="AT35" s="106">
        <v>1.2477104228</v>
      </c>
      <c r="AU35" s="104" t="s">
        <v>28</v>
      </c>
      <c r="AV35" s="104" t="s">
        <v>28</v>
      </c>
      <c r="AW35" s="104" t="s">
        <v>28</v>
      </c>
      <c r="AX35" s="104" t="s">
        <v>28</v>
      </c>
      <c r="AY35" s="104" t="s">
        <v>28</v>
      </c>
      <c r="AZ35" s="104" t="s">
        <v>28</v>
      </c>
      <c r="BA35" s="104" t="s">
        <v>28</v>
      </c>
      <c r="BB35" s="104" t="s">
        <v>28</v>
      </c>
      <c r="BC35" s="110" t="s">
        <v>28</v>
      </c>
      <c r="BD35" s="111">
        <v>128</v>
      </c>
      <c r="BE35" s="111">
        <v>121</v>
      </c>
      <c r="BF35" s="111">
        <v>112</v>
      </c>
    </row>
    <row r="36" spans="1:93" x14ac:dyDescent="0.3">
      <c r="A36" s="10"/>
      <c r="B36" t="s">
        <v>80</v>
      </c>
      <c r="C36" s="104">
        <v>53</v>
      </c>
      <c r="D36" s="119">
        <v>6190</v>
      </c>
      <c r="E36" s="117">
        <v>9.7823603995999999</v>
      </c>
      <c r="F36" s="106">
        <v>6.9671942472000001</v>
      </c>
      <c r="G36" s="106">
        <v>13.735023252</v>
      </c>
      <c r="H36" s="106">
        <v>0.13147873970000001</v>
      </c>
      <c r="I36" s="107">
        <v>8.5621970920999999</v>
      </c>
      <c r="J36" s="106">
        <v>6.5412944147000003</v>
      </c>
      <c r="K36" s="106">
        <v>11.207448312</v>
      </c>
      <c r="L36" s="106">
        <v>1.2984377691</v>
      </c>
      <c r="M36" s="106">
        <v>0.92477355009999995</v>
      </c>
      <c r="N36" s="106">
        <v>1.8230848407</v>
      </c>
      <c r="O36" s="119">
        <v>56</v>
      </c>
      <c r="P36" s="119">
        <v>6235</v>
      </c>
      <c r="Q36" s="117">
        <v>10.477477752</v>
      </c>
      <c r="R36" s="106">
        <v>7.5061925141000003</v>
      </c>
      <c r="S36" s="106">
        <v>14.624929995</v>
      </c>
      <c r="T36" s="106">
        <v>7.6469868199999999E-2</v>
      </c>
      <c r="U36" s="107">
        <v>8.9815557338000005</v>
      </c>
      <c r="V36" s="106">
        <v>6.9120198774999997</v>
      </c>
      <c r="W36" s="106">
        <v>11.670733711</v>
      </c>
      <c r="X36" s="106">
        <v>1.3518030079000001</v>
      </c>
      <c r="Y36" s="106">
        <v>0.96844811880000004</v>
      </c>
      <c r="Z36" s="106">
        <v>1.8869068325</v>
      </c>
      <c r="AA36" s="119">
        <v>48</v>
      </c>
      <c r="AB36" s="119">
        <v>6560</v>
      </c>
      <c r="AC36" s="117">
        <v>8.5885932604999997</v>
      </c>
      <c r="AD36" s="106">
        <v>6.0498057345999996</v>
      </c>
      <c r="AE36" s="106">
        <v>12.192777327</v>
      </c>
      <c r="AF36" s="106">
        <v>0.13872545510000001</v>
      </c>
      <c r="AG36" s="107">
        <v>7.3170731706999996</v>
      </c>
      <c r="AH36" s="106">
        <v>5.5141304728999998</v>
      </c>
      <c r="AI36" s="106">
        <v>9.7095199414</v>
      </c>
      <c r="AJ36" s="106">
        <v>1.3030378018</v>
      </c>
      <c r="AK36" s="106">
        <v>0.91785992500000002</v>
      </c>
      <c r="AL36" s="106">
        <v>1.8498547183</v>
      </c>
      <c r="AM36" s="106">
        <v>0.37457445249999999</v>
      </c>
      <c r="AN36" s="106">
        <v>0.81971954160000005</v>
      </c>
      <c r="AO36" s="106">
        <v>0.5285629865</v>
      </c>
      <c r="AP36" s="106">
        <v>1.2712583818000001</v>
      </c>
      <c r="AQ36" s="106">
        <v>0.75437078449999995</v>
      </c>
      <c r="AR36" s="106">
        <v>1.071058244</v>
      </c>
      <c r="AS36" s="106">
        <v>0.69671755660000001</v>
      </c>
      <c r="AT36" s="106">
        <v>1.6465291440000001</v>
      </c>
      <c r="AU36" s="104" t="s">
        <v>28</v>
      </c>
      <c r="AV36" s="104" t="s">
        <v>28</v>
      </c>
      <c r="AW36" s="104" t="s">
        <v>28</v>
      </c>
      <c r="AX36" s="104" t="s">
        <v>28</v>
      </c>
      <c r="AY36" s="104" t="s">
        <v>28</v>
      </c>
      <c r="AZ36" s="104" t="s">
        <v>28</v>
      </c>
      <c r="BA36" s="104" t="s">
        <v>28</v>
      </c>
      <c r="BB36" s="104" t="s">
        <v>28</v>
      </c>
      <c r="BC36" s="110" t="s">
        <v>28</v>
      </c>
      <c r="BD36" s="111">
        <v>53</v>
      </c>
      <c r="BE36" s="111">
        <v>56</v>
      </c>
      <c r="BF36" s="111">
        <v>48</v>
      </c>
      <c r="BQ36" s="52"/>
    </row>
    <row r="37" spans="1:93" s="3" customFormat="1" x14ac:dyDescent="0.3">
      <c r="A37" s="10"/>
      <c r="B37" s="3" t="s">
        <v>134</v>
      </c>
      <c r="C37" s="115">
        <v>64</v>
      </c>
      <c r="D37" s="118">
        <v>13571</v>
      </c>
      <c r="E37" s="114">
        <v>5.5822504733000002</v>
      </c>
      <c r="F37" s="112">
        <v>4.0459314674</v>
      </c>
      <c r="G37" s="112">
        <v>7.7019397382000001</v>
      </c>
      <c r="H37" s="112">
        <v>6.7898563999999995E-2</v>
      </c>
      <c r="I37" s="116">
        <v>4.7159383980999996</v>
      </c>
      <c r="J37" s="112">
        <v>3.6912030037000001</v>
      </c>
      <c r="K37" s="112">
        <v>6.0251562842000004</v>
      </c>
      <c r="L37" s="112">
        <v>0.74094641319999999</v>
      </c>
      <c r="M37" s="112">
        <v>0.53702685380000004</v>
      </c>
      <c r="N37" s="112">
        <v>1.0222982024</v>
      </c>
      <c r="O37" s="118">
        <v>71</v>
      </c>
      <c r="P37" s="118">
        <v>14731</v>
      </c>
      <c r="Q37" s="114">
        <v>5.6968194294999996</v>
      </c>
      <c r="R37" s="112">
        <v>4.1627811634</v>
      </c>
      <c r="S37" s="112">
        <v>7.7961704778999996</v>
      </c>
      <c r="T37" s="112">
        <v>5.4422985899999998E-2</v>
      </c>
      <c r="U37" s="116">
        <v>4.8197678364999996</v>
      </c>
      <c r="V37" s="112">
        <v>3.8195049862000001</v>
      </c>
      <c r="W37" s="112">
        <v>6.0819823725999997</v>
      </c>
      <c r="X37" s="112">
        <v>0.73500300569999999</v>
      </c>
      <c r="Y37" s="112">
        <v>0.53708156019999997</v>
      </c>
      <c r="Z37" s="112">
        <v>1.0058610432999999</v>
      </c>
      <c r="AA37" s="118">
        <v>47</v>
      </c>
      <c r="AB37" s="118">
        <v>16674</v>
      </c>
      <c r="AC37" s="114">
        <v>3.0059909821000002</v>
      </c>
      <c r="AD37" s="112">
        <v>2.1067586028999998</v>
      </c>
      <c r="AE37" s="112">
        <v>4.2890446832000002</v>
      </c>
      <c r="AF37" s="112">
        <v>1.4968599999999999E-5</v>
      </c>
      <c r="AG37" s="116">
        <v>2.8187597457</v>
      </c>
      <c r="AH37" s="112">
        <v>2.1178614970999998</v>
      </c>
      <c r="AI37" s="112">
        <v>3.7516176176</v>
      </c>
      <c r="AJ37" s="112">
        <v>0.45606070319999997</v>
      </c>
      <c r="AK37" s="112">
        <v>0.31963163420000001</v>
      </c>
      <c r="AL37" s="112">
        <v>0.65072208990000002</v>
      </c>
      <c r="AM37" s="112">
        <v>3.4234692999999998E-3</v>
      </c>
      <c r="AN37" s="112">
        <v>0.52766127119999995</v>
      </c>
      <c r="AO37" s="112">
        <v>0.34390173530000001</v>
      </c>
      <c r="AP37" s="112">
        <v>0.80961038740000002</v>
      </c>
      <c r="AQ37" s="112">
        <v>0.92083260609999995</v>
      </c>
      <c r="AR37" s="112">
        <v>1.0205237935</v>
      </c>
      <c r="AS37" s="112">
        <v>0.68363255850000004</v>
      </c>
      <c r="AT37" s="112">
        <v>1.5234336051999999</v>
      </c>
      <c r="AU37" s="115" t="s">
        <v>28</v>
      </c>
      <c r="AV37" s="115" t="s">
        <v>28</v>
      </c>
      <c r="AW37" s="115">
        <v>3</v>
      </c>
      <c r="AX37" s="115" t="s">
        <v>28</v>
      </c>
      <c r="AY37" s="115" t="s">
        <v>232</v>
      </c>
      <c r="AZ37" s="115" t="s">
        <v>28</v>
      </c>
      <c r="BA37" s="115" t="s">
        <v>28</v>
      </c>
      <c r="BB37" s="115" t="s">
        <v>28</v>
      </c>
      <c r="BC37" s="108" t="s">
        <v>278</v>
      </c>
      <c r="BD37" s="109">
        <v>64</v>
      </c>
      <c r="BE37" s="109">
        <v>71</v>
      </c>
      <c r="BF37" s="109">
        <v>47</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48</v>
      </c>
      <c r="D38" s="119">
        <v>7929</v>
      </c>
      <c r="E38" s="117">
        <v>5.1883706614999996</v>
      </c>
      <c r="F38" s="106">
        <v>3.6166010114999998</v>
      </c>
      <c r="G38" s="106">
        <v>7.4432291632999998</v>
      </c>
      <c r="H38" s="106">
        <v>4.2789785499999997E-2</v>
      </c>
      <c r="I38" s="107">
        <v>6.0537268256000001</v>
      </c>
      <c r="J38" s="106">
        <v>4.562075407</v>
      </c>
      <c r="K38" s="106">
        <v>8.0331001154999999</v>
      </c>
      <c r="L38" s="106">
        <v>0.68866573630000005</v>
      </c>
      <c r="M38" s="106">
        <v>0.48004072199999998</v>
      </c>
      <c r="N38" s="106">
        <v>0.98795888470000004</v>
      </c>
      <c r="O38" s="119">
        <v>71</v>
      </c>
      <c r="P38" s="119">
        <v>7995</v>
      </c>
      <c r="Q38" s="117">
        <v>7.6889493805000004</v>
      </c>
      <c r="R38" s="106">
        <v>5.5515653830999998</v>
      </c>
      <c r="S38" s="106">
        <v>10.649238277</v>
      </c>
      <c r="T38" s="106">
        <v>0.96158202849999996</v>
      </c>
      <c r="U38" s="107">
        <v>8.8805503439999995</v>
      </c>
      <c r="V38" s="106">
        <v>7.0375394561000002</v>
      </c>
      <c r="W38" s="106">
        <v>11.206214174999999</v>
      </c>
      <c r="X38" s="106">
        <v>0.99202738930000001</v>
      </c>
      <c r="Y38" s="106">
        <v>0.71626234489999996</v>
      </c>
      <c r="Z38" s="106">
        <v>1.3739635317000001</v>
      </c>
      <c r="AA38" s="119">
        <v>65</v>
      </c>
      <c r="AB38" s="119">
        <v>8179</v>
      </c>
      <c r="AC38" s="117">
        <v>6.0510521589000001</v>
      </c>
      <c r="AD38" s="106">
        <v>4.3247394671999997</v>
      </c>
      <c r="AE38" s="106">
        <v>8.4664596578999998</v>
      </c>
      <c r="AF38" s="106">
        <v>0.61781829160000001</v>
      </c>
      <c r="AG38" s="107">
        <v>7.9471818070999998</v>
      </c>
      <c r="AH38" s="106">
        <v>6.2321025481000003</v>
      </c>
      <c r="AI38" s="106">
        <v>10.134252154</v>
      </c>
      <c r="AJ38" s="106">
        <v>0.91804902909999997</v>
      </c>
      <c r="AK38" s="106">
        <v>0.65613760460000004</v>
      </c>
      <c r="AL38" s="106">
        <v>1.2845080268</v>
      </c>
      <c r="AM38" s="106">
        <v>0.26477585980000001</v>
      </c>
      <c r="AN38" s="106">
        <v>0.78698036100000002</v>
      </c>
      <c r="AO38" s="106">
        <v>0.51655453689999997</v>
      </c>
      <c r="AP38" s="106">
        <v>1.1989790898999999</v>
      </c>
      <c r="AQ38" s="106">
        <v>8.05675743E-2</v>
      </c>
      <c r="AR38" s="106">
        <v>1.48195838</v>
      </c>
      <c r="AS38" s="106">
        <v>0.9532762239</v>
      </c>
      <c r="AT38" s="106">
        <v>2.3038449768999998</v>
      </c>
      <c r="AU38" s="104" t="s">
        <v>28</v>
      </c>
      <c r="AV38" s="104" t="s">
        <v>28</v>
      </c>
      <c r="AW38" s="104" t="s">
        <v>28</v>
      </c>
      <c r="AX38" s="104" t="s">
        <v>28</v>
      </c>
      <c r="AY38" s="104" t="s">
        <v>28</v>
      </c>
      <c r="AZ38" s="104" t="s">
        <v>28</v>
      </c>
      <c r="BA38" s="104" t="s">
        <v>28</v>
      </c>
      <c r="BB38" s="104" t="s">
        <v>28</v>
      </c>
      <c r="BC38" s="110" t="s">
        <v>28</v>
      </c>
      <c r="BD38" s="111">
        <v>48</v>
      </c>
      <c r="BE38" s="111">
        <v>71</v>
      </c>
      <c r="BF38" s="111">
        <v>65</v>
      </c>
    </row>
    <row r="39" spans="1:93" x14ac:dyDescent="0.3">
      <c r="A39" s="10"/>
      <c r="B39" t="s">
        <v>142</v>
      </c>
      <c r="C39" s="104">
        <v>73</v>
      </c>
      <c r="D39" s="119">
        <v>8167</v>
      </c>
      <c r="E39" s="117">
        <v>10.179752493000001</v>
      </c>
      <c r="F39" s="106">
        <v>7.4472933428000001</v>
      </c>
      <c r="G39" s="106">
        <v>13.914768231</v>
      </c>
      <c r="H39" s="106">
        <v>5.9103800999999997E-2</v>
      </c>
      <c r="I39" s="107">
        <v>8.9384106771000003</v>
      </c>
      <c r="J39" s="106">
        <v>7.1061553811999998</v>
      </c>
      <c r="K39" s="106">
        <v>11.243095758999999</v>
      </c>
      <c r="L39" s="106">
        <v>1.3511846402000001</v>
      </c>
      <c r="M39" s="106">
        <v>0.98849833359999995</v>
      </c>
      <c r="N39" s="106">
        <v>1.8469428524</v>
      </c>
      <c r="O39" s="119">
        <v>42</v>
      </c>
      <c r="P39" s="119">
        <v>8768</v>
      </c>
      <c r="Q39" s="117">
        <v>5.2368488712000003</v>
      </c>
      <c r="R39" s="106">
        <v>3.613563283</v>
      </c>
      <c r="S39" s="106">
        <v>7.5893471213000003</v>
      </c>
      <c r="T39" s="106">
        <v>3.8347060000000002E-2</v>
      </c>
      <c r="U39" s="107">
        <v>4.7901459853999997</v>
      </c>
      <c r="V39" s="106">
        <v>3.5400182392000001</v>
      </c>
      <c r="W39" s="106">
        <v>6.4817458586000001</v>
      </c>
      <c r="X39" s="106">
        <v>0.67565765580000003</v>
      </c>
      <c r="Y39" s="106">
        <v>0.4662215307</v>
      </c>
      <c r="Z39" s="106">
        <v>0.97917671689999997</v>
      </c>
      <c r="AA39" s="119">
        <v>59</v>
      </c>
      <c r="AB39" s="119">
        <v>9270</v>
      </c>
      <c r="AC39" s="117">
        <v>6.7430654111999999</v>
      </c>
      <c r="AD39" s="106">
        <v>4.8310681162</v>
      </c>
      <c r="AE39" s="106">
        <v>9.4117760389999994</v>
      </c>
      <c r="AF39" s="106">
        <v>0.89349240669999996</v>
      </c>
      <c r="AG39" s="107">
        <v>6.3646170442000001</v>
      </c>
      <c r="AH39" s="106">
        <v>4.9312301862999997</v>
      </c>
      <c r="AI39" s="106">
        <v>8.2146540698999999</v>
      </c>
      <c r="AJ39" s="106">
        <v>1.0230393808</v>
      </c>
      <c r="AK39" s="106">
        <v>0.73295639779999999</v>
      </c>
      <c r="AL39" s="106">
        <v>1.4279288341</v>
      </c>
      <c r="AM39" s="106">
        <v>0.27650330179999999</v>
      </c>
      <c r="AN39" s="106">
        <v>1.2876188672</v>
      </c>
      <c r="AO39" s="106">
        <v>0.81667660809999998</v>
      </c>
      <c r="AP39" s="106">
        <v>2.0301332630000002</v>
      </c>
      <c r="AQ39" s="106">
        <v>3.0827114999999999E-3</v>
      </c>
      <c r="AR39" s="106">
        <v>0.51443774050000002</v>
      </c>
      <c r="AS39" s="106">
        <v>0.33124627629999998</v>
      </c>
      <c r="AT39" s="106">
        <v>0.79894087189999996</v>
      </c>
      <c r="AU39" s="104" t="s">
        <v>28</v>
      </c>
      <c r="AV39" s="104" t="s">
        <v>28</v>
      </c>
      <c r="AW39" s="104" t="s">
        <v>28</v>
      </c>
      <c r="AX39" s="104" t="s">
        <v>231</v>
      </c>
      <c r="AY39" s="104" t="s">
        <v>28</v>
      </c>
      <c r="AZ39" s="104" t="s">
        <v>28</v>
      </c>
      <c r="BA39" s="104" t="s">
        <v>28</v>
      </c>
      <c r="BB39" s="104" t="s">
        <v>28</v>
      </c>
      <c r="BC39" s="110" t="s">
        <v>444</v>
      </c>
      <c r="BD39" s="111">
        <v>73</v>
      </c>
      <c r="BE39" s="111">
        <v>42</v>
      </c>
      <c r="BF39" s="111">
        <v>59</v>
      </c>
    </row>
    <row r="40" spans="1:93" x14ac:dyDescent="0.3">
      <c r="A40" s="10"/>
      <c r="B40" t="s">
        <v>138</v>
      </c>
      <c r="C40" s="104">
        <v>76</v>
      </c>
      <c r="D40" s="119">
        <v>16476</v>
      </c>
      <c r="E40" s="117">
        <v>5.3391718108999999</v>
      </c>
      <c r="F40" s="106">
        <v>3.9198610978000001</v>
      </c>
      <c r="G40" s="106">
        <v>7.2723892287999998</v>
      </c>
      <c r="H40" s="106">
        <v>2.89567264E-2</v>
      </c>
      <c r="I40" s="107">
        <v>4.6127700897999997</v>
      </c>
      <c r="J40" s="106">
        <v>3.6840226838999999</v>
      </c>
      <c r="K40" s="106">
        <v>5.7756560498000002</v>
      </c>
      <c r="L40" s="106">
        <v>0.7086819593</v>
      </c>
      <c r="M40" s="106">
        <v>0.52029321049999999</v>
      </c>
      <c r="N40" s="106">
        <v>0.96528286230000004</v>
      </c>
      <c r="O40" s="119">
        <v>85</v>
      </c>
      <c r="P40" s="119">
        <v>16749</v>
      </c>
      <c r="Q40" s="117">
        <v>5.3511763408000004</v>
      </c>
      <c r="R40" s="106">
        <v>3.9588119615999999</v>
      </c>
      <c r="S40" s="106">
        <v>7.2332529324000001</v>
      </c>
      <c r="T40" s="106">
        <v>1.5980866199999999E-2</v>
      </c>
      <c r="U40" s="107">
        <v>5.0749298465999999</v>
      </c>
      <c r="V40" s="106">
        <v>4.1030260369000002</v>
      </c>
      <c r="W40" s="106">
        <v>6.2770532568000004</v>
      </c>
      <c r="X40" s="106">
        <v>0.69040817310000002</v>
      </c>
      <c r="Y40" s="106">
        <v>0.51076547660000005</v>
      </c>
      <c r="Z40" s="106">
        <v>0.93323348449999999</v>
      </c>
      <c r="AA40" s="119">
        <v>74</v>
      </c>
      <c r="AB40" s="119">
        <v>17393</v>
      </c>
      <c r="AC40" s="117">
        <v>4.2643570648000004</v>
      </c>
      <c r="AD40" s="106">
        <v>3.1139295785000001</v>
      </c>
      <c r="AE40" s="106">
        <v>5.8398048889999998</v>
      </c>
      <c r="AF40" s="106">
        <v>6.6374644000000002E-3</v>
      </c>
      <c r="AG40" s="107">
        <v>4.2545851779000001</v>
      </c>
      <c r="AH40" s="106">
        <v>3.3877164523999999</v>
      </c>
      <c r="AI40" s="106">
        <v>5.3432733496999996</v>
      </c>
      <c r="AJ40" s="106">
        <v>0.64697655220000005</v>
      </c>
      <c r="AK40" s="106">
        <v>0.47243685079999997</v>
      </c>
      <c r="AL40" s="106">
        <v>0.88599917299999997</v>
      </c>
      <c r="AM40" s="106">
        <v>0.2476552179</v>
      </c>
      <c r="AN40" s="106">
        <v>0.79690086689999995</v>
      </c>
      <c r="AO40" s="106">
        <v>0.54230968450000006</v>
      </c>
      <c r="AP40" s="106">
        <v>1.1710117112</v>
      </c>
      <c r="AQ40" s="106">
        <v>0.99076996989999999</v>
      </c>
      <c r="AR40" s="106">
        <v>1.0022483879999999</v>
      </c>
      <c r="AS40" s="106">
        <v>0.68505387490000003</v>
      </c>
      <c r="AT40" s="106">
        <v>1.4663107064000001</v>
      </c>
      <c r="AU40" s="104" t="s">
        <v>28</v>
      </c>
      <c r="AV40" s="104" t="s">
        <v>28</v>
      </c>
      <c r="AW40" s="104" t="s">
        <v>28</v>
      </c>
      <c r="AX40" s="104" t="s">
        <v>28</v>
      </c>
      <c r="AY40" s="104" t="s">
        <v>28</v>
      </c>
      <c r="AZ40" s="104" t="s">
        <v>28</v>
      </c>
      <c r="BA40" s="104" t="s">
        <v>28</v>
      </c>
      <c r="BB40" s="104" t="s">
        <v>28</v>
      </c>
      <c r="BC40" s="110" t="s">
        <v>28</v>
      </c>
      <c r="BD40" s="111">
        <v>76</v>
      </c>
      <c r="BE40" s="111">
        <v>85</v>
      </c>
      <c r="BF40" s="111">
        <v>74</v>
      </c>
    </row>
    <row r="41" spans="1:93" x14ac:dyDescent="0.3">
      <c r="A41" s="10"/>
      <c r="B41" t="s">
        <v>141</v>
      </c>
      <c r="C41" s="104">
        <v>44</v>
      </c>
      <c r="D41" s="119">
        <v>4929</v>
      </c>
      <c r="E41" s="117">
        <v>8.8197353634999995</v>
      </c>
      <c r="F41" s="106">
        <v>6.1351591580999996</v>
      </c>
      <c r="G41" s="106">
        <v>12.679007972999999</v>
      </c>
      <c r="H41" s="106">
        <v>0.3948278831</v>
      </c>
      <c r="I41" s="107">
        <v>8.9267599918999991</v>
      </c>
      <c r="J41" s="106">
        <v>6.6430939949000001</v>
      </c>
      <c r="K41" s="106">
        <v>11.995471389</v>
      </c>
      <c r="L41" s="106">
        <v>1.1706660808</v>
      </c>
      <c r="M41" s="106">
        <v>0.81433540010000005</v>
      </c>
      <c r="N41" s="106">
        <v>1.682917226</v>
      </c>
      <c r="O41" s="119">
        <v>34</v>
      </c>
      <c r="P41" s="119">
        <v>5034</v>
      </c>
      <c r="Q41" s="117">
        <v>6.8498633088999998</v>
      </c>
      <c r="R41" s="106">
        <v>4.6064079798000002</v>
      </c>
      <c r="S41" s="106">
        <v>10.185946958000001</v>
      </c>
      <c r="T41" s="106">
        <v>0.54163279730000002</v>
      </c>
      <c r="U41" s="107">
        <v>6.7540723082999996</v>
      </c>
      <c r="V41" s="106">
        <v>4.8259836418999997</v>
      </c>
      <c r="W41" s="106">
        <v>9.4524756258</v>
      </c>
      <c r="X41" s="106">
        <v>0.88376859809999997</v>
      </c>
      <c r="Y41" s="106">
        <v>0.59431824239999997</v>
      </c>
      <c r="Z41" s="106">
        <v>1.3141897375</v>
      </c>
      <c r="AA41" s="119">
        <v>26</v>
      </c>
      <c r="AB41" s="119">
        <v>5314</v>
      </c>
      <c r="AC41" s="117">
        <v>4.8857391705</v>
      </c>
      <c r="AD41" s="106">
        <v>3.1494284755000002</v>
      </c>
      <c r="AE41" s="106">
        <v>7.5792949191999996</v>
      </c>
      <c r="AF41" s="106">
        <v>0.18139475669999999</v>
      </c>
      <c r="AG41" s="107">
        <v>4.8927361685999999</v>
      </c>
      <c r="AH41" s="106">
        <v>3.3313283521999999</v>
      </c>
      <c r="AI41" s="106">
        <v>7.1859824924</v>
      </c>
      <c r="AJ41" s="106">
        <v>0.74125094020000004</v>
      </c>
      <c r="AK41" s="106">
        <v>0.47782264610000003</v>
      </c>
      <c r="AL41" s="106">
        <v>1.1499098270999999</v>
      </c>
      <c r="AM41" s="106">
        <v>0.23327828</v>
      </c>
      <c r="AN41" s="106">
        <v>0.71326082729999996</v>
      </c>
      <c r="AO41" s="106">
        <v>0.40920506579999999</v>
      </c>
      <c r="AP41" s="106">
        <v>1.2432422035999999</v>
      </c>
      <c r="AQ41" s="106">
        <v>0.31946773779999998</v>
      </c>
      <c r="AR41" s="106">
        <v>0.77665179579999999</v>
      </c>
      <c r="AS41" s="106">
        <v>0.47218559719999997</v>
      </c>
      <c r="AT41" s="106">
        <v>1.2774383963</v>
      </c>
      <c r="AU41" s="104" t="s">
        <v>28</v>
      </c>
      <c r="AV41" s="104" t="s">
        <v>28</v>
      </c>
      <c r="AW41" s="104" t="s">
        <v>28</v>
      </c>
      <c r="AX41" s="104" t="s">
        <v>28</v>
      </c>
      <c r="AY41" s="104" t="s">
        <v>28</v>
      </c>
      <c r="AZ41" s="104" t="s">
        <v>28</v>
      </c>
      <c r="BA41" s="104" t="s">
        <v>28</v>
      </c>
      <c r="BB41" s="104" t="s">
        <v>28</v>
      </c>
      <c r="BC41" s="110" t="s">
        <v>28</v>
      </c>
      <c r="BD41" s="111">
        <v>44</v>
      </c>
      <c r="BE41" s="111">
        <v>34</v>
      </c>
      <c r="BF41" s="111">
        <v>26</v>
      </c>
    </row>
    <row r="42" spans="1:93" x14ac:dyDescent="0.3">
      <c r="A42" s="10"/>
      <c r="B42" t="s">
        <v>135</v>
      </c>
      <c r="C42" s="104">
        <v>125</v>
      </c>
      <c r="D42" s="119">
        <v>18591</v>
      </c>
      <c r="E42" s="117">
        <v>7.3149942372999996</v>
      </c>
      <c r="F42" s="106">
        <v>5.5713657465999997</v>
      </c>
      <c r="G42" s="106">
        <v>9.6043130401999992</v>
      </c>
      <c r="H42" s="106">
        <v>0.83187766689999998</v>
      </c>
      <c r="I42" s="107">
        <v>6.7236835028000002</v>
      </c>
      <c r="J42" s="106">
        <v>5.6425248656000004</v>
      </c>
      <c r="K42" s="106">
        <v>8.0120018824999999</v>
      </c>
      <c r="L42" s="106">
        <v>0.97093793429999997</v>
      </c>
      <c r="M42" s="106">
        <v>0.73950165560000003</v>
      </c>
      <c r="N42" s="106">
        <v>1.2748050867</v>
      </c>
      <c r="O42" s="119">
        <v>100</v>
      </c>
      <c r="P42" s="119">
        <v>19160</v>
      </c>
      <c r="Q42" s="117">
        <v>5.2949987952999997</v>
      </c>
      <c r="R42" s="106">
        <v>3.9767332619000002</v>
      </c>
      <c r="S42" s="106">
        <v>7.0502622114999998</v>
      </c>
      <c r="T42" s="106">
        <v>9.0960202000000007E-3</v>
      </c>
      <c r="U42" s="107">
        <v>5.2192066806000001</v>
      </c>
      <c r="V42" s="106">
        <v>4.2902671982999996</v>
      </c>
      <c r="W42" s="106">
        <v>6.3492824841999997</v>
      </c>
      <c r="X42" s="106">
        <v>0.68316015249999995</v>
      </c>
      <c r="Y42" s="106">
        <v>0.51307768080000005</v>
      </c>
      <c r="Z42" s="106">
        <v>0.90962404210000003</v>
      </c>
      <c r="AA42" s="119">
        <v>95</v>
      </c>
      <c r="AB42" s="119">
        <v>19983</v>
      </c>
      <c r="AC42" s="117">
        <v>4.4416086032999997</v>
      </c>
      <c r="AD42" s="106">
        <v>3.3179333181000001</v>
      </c>
      <c r="AE42" s="106">
        <v>5.9458358845000001</v>
      </c>
      <c r="AF42" s="106">
        <v>7.9922138999999996E-3</v>
      </c>
      <c r="AG42" s="107">
        <v>4.7540409347999999</v>
      </c>
      <c r="AH42" s="106">
        <v>3.8880467768</v>
      </c>
      <c r="AI42" s="106">
        <v>5.8129200874000002</v>
      </c>
      <c r="AJ42" s="106">
        <v>0.67386866919999999</v>
      </c>
      <c r="AK42" s="106">
        <v>0.50338773839999995</v>
      </c>
      <c r="AL42" s="106">
        <v>0.90208590460000004</v>
      </c>
      <c r="AM42" s="106">
        <v>0.330964384</v>
      </c>
      <c r="AN42" s="106">
        <v>0.83883089970000002</v>
      </c>
      <c r="AO42" s="106">
        <v>0.58856864419999999</v>
      </c>
      <c r="AP42" s="106">
        <v>1.1955058857</v>
      </c>
      <c r="AQ42" s="106">
        <v>6.1360273E-2</v>
      </c>
      <c r="AR42" s="106">
        <v>0.72385549780000003</v>
      </c>
      <c r="AS42" s="106">
        <v>0.51596678380000005</v>
      </c>
      <c r="AT42" s="106">
        <v>1.0155048702</v>
      </c>
      <c r="AU42" s="104" t="s">
        <v>28</v>
      </c>
      <c r="AV42" s="104" t="s">
        <v>28</v>
      </c>
      <c r="AW42" s="104" t="s">
        <v>28</v>
      </c>
      <c r="AX42" s="104" t="s">
        <v>28</v>
      </c>
      <c r="AY42" s="104" t="s">
        <v>28</v>
      </c>
      <c r="AZ42" s="104" t="s">
        <v>28</v>
      </c>
      <c r="BA42" s="104" t="s">
        <v>28</v>
      </c>
      <c r="BB42" s="104" t="s">
        <v>28</v>
      </c>
      <c r="BC42" s="110" t="s">
        <v>28</v>
      </c>
      <c r="BD42" s="111">
        <v>125</v>
      </c>
      <c r="BE42" s="111">
        <v>100</v>
      </c>
      <c r="BF42" s="111">
        <v>95</v>
      </c>
    </row>
    <row r="43" spans="1:93" x14ac:dyDescent="0.3">
      <c r="A43" s="10"/>
      <c r="B43" t="s">
        <v>140</v>
      </c>
      <c r="C43" s="104">
        <v>25</v>
      </c>
      <c r="D43" s="119">
        <v>3496</v>
      </c>
      <c r="E43" s="117">
        <v>7.3435892607</v>
      </c>
      <c r="F43" s="106">
        <v>4.6982247107999999</v>
      </c>
      <c r="G43" s="106">
        <v>11.47844272</v>
      </c>
      <c r="H43" s="106">
        <v>0.91058566669999996</v>
      </c>
      <c r="I43" s="107">
        <v>7.1510297483</v>
      </c>
      <c r="J43" s="106">
        <v>4.8320150252999996</v>
      </c>
      <c r="K43" s="106">
        <v>10.583002369000001</v>
      </c>
      <c r="L43" s="106">
        <v>0.97473342500000004</v>
      </c>
      <c r="M43" s="106">
        <v>0.62360740790000002</v>
      </c>
      <c r="N43" s="106">
        <v>1.5235631227999999</v>
      </c>
      <c r="O43" s="119">
        <v>25</v>
      </c>
      <c r="P43" s="119">
        <v>3495</v>
      </c>
      <c r="Q43" s="117">
        <v>7.2344171389999996</v>
      </c>
      <c r="R43" s="106">
        <v>4.6246003143000003</v>
      </c>
      <c r="S43" s="106">
        <v>11.317040994999999</v>
      </c>
      <c r="T43" s="106">
        <v>0.76267774610000005</v>
      </c>
      <c r="U43" s="107">
        <v>7.1530758226</v>
      </c>
      <c r="V43" s="106">
        <v>4.8333975761000003</v>
      </c>
      <c r="W43" s="106">
        <v>10.586030409999999</v>
      </c>
      <c r="X43" s="106">
        <v>0.93338369030000001</v>
      </c>
      <c r="Y43" s="106">
        <v>0.59666541539999995</v>
      </c>
      <c r="Z43" s="106">
        <v>1.4601233635999999</v>
      </c>
      <c r="AA43" s="119">
        <v>25</v>
      </c>
      <c r="AB43" s="119">
        <v>3535</v>
      </c>
      <c r="AC43" s="117">
        <v>6.8771135240000003</v>
      </c>
      <c r="AD43" s="106">
        <v>4.3848668283999999</v>
      </c>
      <c r="AE43" s="106">
        <v>10.785889805</v>
      </c>
      <c r="AF43" s="106">
        <v>0.85328592489999999</v>
      </c>
      <c r="AG43" s="107">
        <v>7.0721357850000004</v>
      </c>
      <c r="AH43" s="106">
        <v>4.7787056657000004</v>
      </c>
      <c r="AI43" s="106">
        <v>10.466245059</v>
      </c>
      <c r="AJ43" s="106">
        <v>1.0433767925999999</v>
      </c>
      <c r="AK43" s="106">
        <v>0.6652599629</v>
      </c>
      <c r="AL43" s="106">
        <v>1.6364056040999999</v>
      </c>
      <c r="AM43" s="106">
        <v>0.86879962570000002</v>
      </c>
      <c r="AN43" s="106">
        <v>0.95061058710000002</v>
      </c>
      <c r="AO43" s="106">
        <v>0.52118952529999996</v>
      </c>
      <c r="AP43" s="106">
        <v>1.7338423825</v>
      </c>
      <c r="AQ43" s="106">
        <v>0.96087632680000001</v>
      </c>
      <c r="AR43" s="106">
        <v>0.98513368359999998</v>
      </c>
      <c r="AS43" s="106">
        <v>0.54149280190000004</v>
      </c>
      <c r="AT43" s="106">
        <v>1.7922461223999999</v>
      </c>
      <c r="AU43" s="104" t="s">
        <v>28</v>
      </c>
      <c r="AV43" s="104" t="s">
        <v>28</v>
      </c>
      <c r="AW43" s="104" t="s">
        <v>28</v>
      </c>
      <c r="AX43" s="104" t="s">
        <v>28</v>
      </c>
      <c r="AY43" s="104" t="s">
        <v>28</v>
      </c>
      <c r="AZ43" s="104" t="s">
        <v>28</v>
      </c>
      <c r="BA43" s="104" t="s">
        <v>28</v>
      </c>
      <c r="BB43" s="104" t="s">
        <v>28</v>
      </c>
      <c r="BC43" s="110" t="s">
        <v>28</v>
      </c>
      <c r="BD43" s="111">
        <v>25</v>
      </c>
      <c r="BE43" s="111">
        <v>25</v>
      </c>
      <c r="BF43" s="111">
        <v>25</v>
      </c>
    </row>
    <row r="44" spans="1:93" x14ac:dyDescent="0.3">
      <c r="A44" s="10"/>
      <c r="B44" t="s">
        <v>137</v>
      </c>
      <c r="C44" s="104">
        <v>53</v>
      </c>
      <c r="D44" s="119">
        <v>5879</v>
      </c>
      <c r="E44" s="117">
        <v>6.8545837518999999</v>
      </c>
      <c r="F44" s="106">
        <v>4.8153227258999998</v>
      </c>
      <c r="G44" s="106">
        <v>9.7574599017000008</v>
      </c>
      <c r="H44" s="106">
        <v>0.59990964440000005</v>
      </c>
      <c r="I44" s="107">
        <v>9.0151386290000008</v>
      </c>
      <c r="J44" s="106">
        <v>6.8873298906000002</v>
      </c>
      <c r="K44" s="106">
        <v>11.800324043</v>
      </c>
      <c r="L44" s="106">
        <v>0.90982647039999998</v>
      </c>
      <c r="M44" s="106">
        <v>0.63915012760000001</v>
      </c>
      <c r="N44" s="106">
        <v>1.2951326621999999</v>
      </c>
      <c r="O44" s="119">
        <v>55</v>
      </c>
      <c r="P44" s="119">
        <v>6003</v>
      </c>
      <c r="Q44" s="117">
        <v>6.773393531</v>
      </c>
      <c r="R44" s="106">
        <v>4.7724129325</v>
      </c>
      <c r="S44" s="106">
        <v>9.6133466601999995</v>
      </c>
      <c r="T44" s="106">
        <v>0.4505690081</v>
      </c>
      <c r="U44" s="107">
        <v>9.1620856238999995</v>
      </c>
      <c r="V44" s="106">
        <v>7.0342589766000003</v>
      </c>
      <c r="W44" s="106">
        <v>11.933568731999999</v>
      </c>
      <c r="X44" s="106">
        <v>0.87390247590000003</v>
      </c>
      <c r="Y44" s="106">
        <v>0.61573618289999998</v>
      </c>
      <c r="Z44" s="106">
        <v>1.2403129111</v>
      </c>
      <c r="AA44" s="119">
        <v>54</v>
      </c>
      <c r="AB44" s="119">
        <v>6308</v>
      </c>
      <c r="AC44" s="117">
        <v>6.0707947410000003</v>
      </c>
      <c r="AD44" s="106">
        <v>4.2617501328999996</v>
      </c>
      <c r="AE44" s="106">
        <v>8.6477497830000001</v>
      </c>
      <c r="AF44" s="106">
        <v>0.64866598399999997</v>
      </c>
      <c r="AG44" s="107">
        <v>8.5605580216000003</v>
      </c>
      <c r="AH44" s="106">
        <v>6.5564418973</v>
      </c>
      <c r="AI44" s="106">
        <v>11.177274928999999</v>
      </c>
      <c r="AJ44" s="106">
        <v>0.92104431949999999</v>
      </c>
      <c r="AK44" s="106">
        <v>0.64658103560000002</v>
      </c>
      <c r="AL44" s="106">
        <v>1.3120128671</v>
      </c>
      <c r="AM44" s="106">
        <v>0.63637524889999997</v>
      </c>
      <c r="AN44" s="106">
        <v>0.89627078559999995</v>
      </c>
      <c r="AO44" s="106">
        <v>0.56920361129999997</v>
      </c>
      <c r="AP44" s="106">
        <v>1.4112723551999999</v>
      </c>
      <c r="AQ44" s="106">
        <v>0.95892237749999998</v>
      </c>
      <c r="AR44" s="106">
        <v>0.98815533899999997</v>
      </c>
      <c r="AS44" s="106">
        <v>0.62792602480000004</v>
      </c>
      <c r="AT44" s="106">
        <v>1.5550414148</v>
      </c>
      <c r="AU44" s="104" t="s">
        <v>28</v>
      </c>
      <c r="AV44" s="104" t="s">
        <v>28</v>
      </c>
      <c r="AW44" s="104" t="s">
        <v>28</v>
      </c>
      <c r="AX44" s="104" t="s">
        <v>28</v>
      </c>
      <c r="AY44" s="104" t="s">
        <v>28</v>
      </c>
      <c r="AZ44" s="104" t="s">
        <v>28</v>
      </c>
      <c r="BA44" s="104" t="s">
        <v>28</v>
      </c>
      <c r="BB44" s="104" t="s">
        <v>28</v>
      </c>
      <c r="BC44" s="110" t="s">
        <v>28</v>
      </c>
      <c r="BD44" s="111">
        <v>53</v>
      </c>
      <c r="BE44" s="111">
        <v>55</v>
      </c>
      <c r="BF44" s="111">
        <v>54</v>
      </c>
    </row>
    <row r="45" spans="1:93" x14ac:dyDescent="0.3">
      <c r="A45" s="10"/>
      <c r="B45" t="s">
        <v>139</v>
      </c>
      <c r="C45" s="104">
        <v>50</v>
      </c>
      <c r="D45" s="119">
        <v>8650</v>
      </c>
      <c r="E45" s="117">
        <v>5.6114143884000001</v>
      </c>
      <c r="F45" s="106">
        <v>3.9543497086000001</v>
      </c>
      <c r="G45" s="106">
        <v>7.9628696899999998</v>
      </c>
      <c r="H45" s="106">
        <v>9.8966824100000003E-2</v>
      </c>
      <c r="I45" s="107">
        <v>5.7803468208000002</v>
      </c>
      <c r="J45" s="106">
        <v>4.3810258951999996</v>
      </c>
      <c r="K45" s="106">
        <v>7.6266176389</v>
      </c>
      <c r="L45" s="106">
        <v>0.74481741450000005</v>
      </c>
      <c r="M45" s="106">
        <v>0.52487097230000002</v>
      </c>
      <c r="N45" s="106">
        <v>1.0569321036999999</v>
      </c>
      <c r="O45" s="119">
        <v>88</v>
      </c>
      <c r="P45" s="119">
        <v>9480</v>
      </c>
      <c r="Q45" s="117">
        <v>8.8565756208999993</v>
      </c>
      <c r="R45" s="106">
        <v>6.5817867377999999</v>
      </c>
      <c r="S45" s="106">
        <v>11.917574187</v>
      </c>
      <c r="T45" s="106">
        <v>0.37854583260000002</v>
      </c>
      <c r="U45" s="107">
        <v>9.2827004218999996</v>
      </c>
      <c r="V45" s="106">
        <v>7.5324445867999996</v>
      </c>
      <c r="W45" s="106">
        <v>11.439649656</v>
      </c>
      <c r="X45" s="106">
        <v>1.1426743962000001</v>
      </c>
      <c r="Y45" s="106">
        <v>0.84918138889999994</v>
      </c>
      <c r="Z45" s="106">
        <v>1.5376040889</v>
      </c>
      <c r="AA45" s="119">
        <v>66</v>
      </c>
      <c r="AB45" s="119">
        <v>10177</v>
      </c>
      <c r="AC45" s="117">
        <v>6.2953795603999998</v>
      </c>
      <c r="AD45" s="106">
        <v>4.5612230499999997</v>
      </c>
      <c r="AE45" s="106">
        <v>8.6888545847999996</v>
      </c>
      <c r="AF45" s="106">
        <v>0.78000173189999999</v>
      </c>
      <c r="AG45" s="107">
        <v>6.4852117519999997</v>
      </c>
      <c r="AH45" s="106">
        <v>5.0950505122000003</v>
      </c>
      <c r="AI45" s="106">
        <v>8.2546721307999995</v>
      </c>
      <c r="AJ45" s="106">
        <v>0.95511771199999995</v>
      </c>
      <c r="AK45" s="106">
        <v>0.69201624490000002</v>
      </c>
      <c r="AL45" s="106">
        <v>1.3182491748</v>
      </c>
      <c r="AM45" s="106">
        <v>8.4557126799999993E-2</v>
      </c>
      <c r="AN45" s="106">
        <v>0.71081418259999996</v>
      </c>
      <c r="AO45" s="106">
        <v>0.48228488339999998</v>
      </c>
      <c r="AP45" s="106">
        <v>1.0476314303000001</v>
      </c>
      <c r="AQ45" s="106">
        <v>2.9600625200000001E-2</v>
      </c>
      <c r="AR45" s="106">
        <v>1.5783143086</v>
      </c>
      <c r="AS45" s="106">
        <v>1.0462299450999999</v>
      </c>
      <c r="AT45" s="106">
        <v>2.3810024444</v>
      </c>
      <c r="AU45" s="104" t="s">
        <v>28</v>
      </c>
      <c r="AV45" s="104" t="s">
        <v>28</v>
      </c>
      <c r="AW45" s="104" t="s">
        <v>28</v>
      </c>
      <c r="AX45" s="104" t="s">
        <v>28</v>
      </c>
      <c r="AY45" s="104" t="s">
        <v>28</v>
      </c>
      <c r="AZ45" s="104" t="s">
        <v>28</v>
      </c>
      <c r="BA45" s="104" t="s">
        <v>28</v>
      </c>
      <c r="BB45" s="104" t="s">
        <v>28</v>
      </c>
      <c r="BC45" s="110" t="s">
        <v>28</v>
      </c>
      <c r="BD45" s="111">
        <v>50</v>
      </c>
      <c r="BE45" s="111">
        <v>88</v>
      </c>
      <c r="BF45" s="111">
        <v>66</v>
      </c>
    </row>
    <row r="46" spans="1:93" x14ac:dyDescent="0.3">
      <c r="A46" s="10"/>
      <c r="B46" t="s">
        <v>143</v>
      </c>
      <c r="C46" s="104">
        <v>53</v>
      </c>
      <c r="D46" s="119">
        <v>4158</v>
      </c>
      <c r="E46" s="117">
        <v>11.963568357</v>
      </c>
      <c r="F46" s="106">
        <v>8.4747971078000006</v>
      </c>
      <c r="G46" s="106">
        <v>16.888542109999999</v>
      </c>
      <c r="H46" s="106">
        <v>8.5650233000000003E-3</v>
      </c>
      <c r="I46" s="107">
        <v>12.746512747000001</v>
      </c>
      <c r="J46" s="106">
        <v>9.7380020267000003</v>
      </c>
      <c r="K46" s="106">
        <v>16.684488948999999</v>
      </c>
      <c r="L46" s="106">
        <v>1.5879550920000001</v>
      </c>
      <c r="M46" s="106">
        <v>1.124881542</v>
      </c>
      <c r="N46" s="106">
        <v>2.2416594815000002</v>
      </c>
      <c r="O46" s="119">
        <v>50</v>
      </c>
      <c r="P46" s="119">
        <v>4123</v>
      </c>
      <c r="Q46" s="117">
        <v>10.848337108000001</v>
      </c>
      <c r="R46" s="106">
        <v>7.6280546856000004</v>
      </c>
      <c r="S46" s="106">
        <v>15.428103607000001</v>
      </c>
      <c r="T46" s="106">
        <v>6.1322125300000002E-2</v>
      </c>
      <c r="U46" s="107">
        <v>12.127091923</v>
      </c>
      <c r="V46" s="106">
        <v>9.1913349486999998</v>
      </c>
      <c r="W46" s="106">
        <v>16.000543918999998</v>
      </c>
      <c r="X46" s="106">
        <v>1.3996512405999999</v>
      </c>
      <c r="Y46" s="106">
        <v>0.98417076250000002</v>
      </c>
      <c r="Z46" s="106">
        <v>1.9905322022</v>
      </c>
      <c r="AA46" s="119">
        <v>20</v>
      </c>
      <c r="AB46" s="119">
        <v>4273</v>
      </c>
      <c r="AC46" s="117">
        <v>4.0401299574999996</v>
      </c>
      <c r="AD46" s="106">
        <v>2.4716559191999998</v>
      </c>
      <c r="AE46" s="106">
        <v>6.6039329934</v>
      </c>
      <c r="AF46" s="106">
        <v>5.0906038299999998E-2</v>
      </c>
      <c r="AG46" s="107">
        <v>4.6805523052</v>
      </c>
      <c r="AH46" s="106">
        <v>3.0196920217000001</v>
      </c>
      <c r="AI46" s="106">
        <v>7.2549020643000004</v>
      </c>
      <c r="AJ46" s="106">
        <v>0.61295743079999998</v>
      </c>
      <c r="AK46" s="106">
        <v>0.37499285370000002</v>
      </c>
      <c r="AL46" s="106">
        <v>1.0019305920999999</v>
      </c>
      <c r="AM46" s="106">
        <v>6.6995490000000004E-4</v>
      </c>
      <c r="AN46" s="106">
        <v>0.3724192858</v>
      </c>
      <c r="AO46" s="106">
        <v>0.21079719459999999</v>
      </c>
      <c r="AP46" s="106">
        <v>0.65796001059999998</v>
      </c>
      <c r="AQ46" s="106">
        <v>0.66904340929999995</v>
      </c>
      <c r="AR46" s="106">
        <v>0.90678105259999997</v>
      </c>
      <c r="AS46" s="106">
        <v>0.57895621779999995</v>
      </c>
      <c r="AT46" s="106">
        <v>1.4202315342</v>
      </c>
      <c r="AU46" s="104" t="s">
        <v>28</v>
      </c>
      <c r="AV46" s="104" t="s">
        <v>28</v>
      </c>
      <c r="AW46" s="104" t="s">
        <v>28</v>
      </c>
      <c r="AX46" s="104" t="s">
        <v>28</v>
      </c>
      <c r="AY46" s="104" t="s">
        <v>232</v>
      </c>
      <c r="AZ46" s="104" t="s">
        <v>28</v>
      </c>
      <c r="BA46" s="104" t="s">
        <v>28</v>
      </c>
      <c r="BB46" s="104" t="s">
        <v>28</v>
      </c>
      <c r="BC46" s="110" t="s">
        <v>279</v>
      </c>
      <c r="BD46" s="111">
        <v>53</v>
      </c>
      <c r="BE46" s="111">
        <v>50</v>
      </c>
      <c r="BF46" s="111">
        <v>20</v>
      </c>
    </row>
    <row r="47" spans="1:93" x14ac:dyDescent="0.3">
      <c r="A47" s="10"/>
      <c r="B47" t="s">
        <v>145</v>
      </c>
      <c r="C47" s="104">
        <v>53</v>
      </c>
      <c r="D47" s="119">
        <v>6513</v>
      </c>
      <c r="E47" s="117">
        <v>9.9141496501000006</v>
      </c>
      <c r="F47" s="106">
        <v>7.0601661283999997</v>
      </c>
      <c r="G47" s="106">
        <v>13.921820180999999</v>
      </c>
      <c r="H47" s="106">
        <v>0.1129678472</v>
      </c>
      <c r="I47" s="107">
        <v>8.1375710118000004</v>
      </c>
      <c r="J47" s="106">
        <v>6.2168912062999997</v>
      </c>
      <c r="K47" s="106">
        <v>10.651635966000001</v>
      </c>
      <c r="L47" s="106">
        <v>1.3159304941000001</v>
      </c>
      <c r="M47" s="106">
        <v>0.93711394619999999</v>
      </c>
      <c r="N47" s="106">
        <v>1.8478788757</v>
      </c>
      <c r="O47" s="119">
        <v>81</v>
      </c>
      <c r="P47" s="119">
        <v>7068</v>
      </c>
      <c r="Q47" s="117">
        <v>14.112354368</v>
      </c>
      <c r="R47" s="106">
        <v>10.459831519</v>
      </c>
      <c r="S47" s="106">
        <v>19.040320627</v>
      </c>
      <c r="T47" s="106">
        <v>8.7987100000000003E-5</v>
      </c>
      <c r="U47" s="107">
        <v>11.460101868000001</v>
      </c>
      <c r="V47" s="106">
        <v>9.2174444466000001</v>
      </c>
      <c r="W47" s="106">
        <v>14.24841078</v>
      </c>
      <c r="X47" s="106">
        <v>1.8207743825</v>
      </c>
      <c r="Y47" s="106">
        <v>1.3495262929</v>
      </c>
      <c r="Z47" s="106">
        <v>2.4565800380999998</v>
      </c>
      <c r="AA47" s="119">
        <v>65</v>
      </c>
      <c r="AB47" s="119">
        <v>7484</v>
      </c>
      <c r="AC47" s="117">
        <v>10.213661165</v>
      </c>
      <c r="AD47" s="106">
        <v>7.4277364833000004</v>
      </c>
      <c r="AE47" s="106">
        <v>14.044503953</v>
      </c>
      <c r="AF47" s="106">
        <v>7.0340417000000002E-3</v>
      </c>
      <c r="AG47" s="107">
        <v>8.6851950828</v>
      </c>
      <c r="AH47" s="106">
        <v>6.8108453688999999</v>
      </c>
      <c r="AI47" s="106">
        <v>11.075367233</v>
      </c>
      <c r="AJ47" s="106">
        <v>1.5495886451000001</v>
      </c>
      <c r="AK47" s="106">
        <v>1.1269157970999999</v>
      </c>
      <c r="AL47" s="106">
        <v>2.1307936008000001</v>
      </c>
      <c r="AM47" s="106">
        <v>0.10143939320000001</v>
      </c>
      <c r="AN47" s="106">
        <v>0.72373899480000004</v>
      </c>
      <c r="AO47" s="106">
        <v>0.49153538369999999</v>
      </c>
      <c r="AP47" s="106">
        <v>1.0656366765</v>
      </c>
      <c r="AQ47" s="106">
        <v>8.6977788599999994E-2</v>
      </c>
      <c r="AR47" s="106">
        <v>1.4234558552000001</v>
      </c>
      <c r="AS47" s="106">
        <v>0.95004616600000003</v>
      </c>
      <c r="AT47" s="106">
        <v>2.1327664319999999</v>
      </c>
      <c r="AU47" s="104" t="s">
        <v>28</v>
      </c>
      <c r="AV47" s="104">
        <v>2</v>
      </c>
      <c r="AW47" s="104" t="s">
        <v>28</v>
      </c>
      <c r="AX47" s="104" t="s">
        <v>28</v>
      </c>
      <c r="AY47" s="104" t="s">
        <v>28</v>
      </c>
      <c r="AZ47" s="104" t="s">
        <v>28</v>
      </c>
      <c r="BA47" s="104" t="s">
        <v>28</v>
      </c>
      <c r="BB47" s="104" t="s">
        <v>28</v>
      </c>
      <c r="BC47" s="110">
        <v>-2</v>
      </c>
      <c r="BD47" s="111">
        <v>53</v>
      </c>
      <c r="BE47" s="111">
        <v>81</v>
      </c>
      <c r="BF47" s="111">
        <v>65</v>
      </c>
      <c r="BQ47" s="52"/>
      <c r="CO47" s="4"/>
    </row>
    <row r="48" spans="1:93" x14ac:dyDescent="0.3">
      <c r="A48" s="10"/>
      <c r="B48" t="s">
        <v>97</v>
      </c>
      <c r="C48" s="104">
        <v>70</v>
      </c>
      <c r="D48" s="119">
        <v>9775</v>
      </c>
      <c r="E48" s="117">
        <v>6.2688781730000001</v>
      </c>
      <c r="F48" s="106">
        <v>4.5554393274000002</v>
      </c>
      <c r="G48" s="106">
        <v>8.6267933176000007</v>
      </c>
      <c r="H48" s="106">
        <v>0.25913354020000001</v>
      </c>
      <c r="I48" s="107">
        <v>7.1611253197</v>
      </c>
      <c r="J48" s="106">
        <v>5.6655650492999996</v>
      </c>
      <c r="K48" s="106">
        <v>9.0514741951000008</v>
      </c>
      <c r="L48" s="106">
        <v>0.83208426769999999</v>
      </c>
      <c r="M48" s="106">
        <v>0.60465513800000004</v>
      </c>
      <c r="N48" s="106">
        <v>1.1450563885</v>
      </c>
      <c r="O48" s="119">
        <v>101</v>
      </c>
      <c r="P48" s="119">
        <v>10360</v>
      </c>
      <c r="Q48" s="117">
        <v>7.9349031108999997</v>
      </c>
      <c r="R48" s="106">
        <v>5.9267348887000004</v>
      </c>
      <c r="S48" s="106">
        <v>10.623503254999999</v>
      </c>
      <c r="T48" s="106">
        <v>0.87467100409999998</v>
      </c>
      <c r="U48" s="107">
        <v>9.7490347489999998</v>
      </c>
      <c r="V48" s="106">
        <v>8.0216535137000005</v>
      </c>
      <c r="W48" s="106">
        <v>11.848389908</v>
      </c>
      <c r="X48" s="106">
        <v>1.0237603120000001</v>
      </c>
      <c r="Y48" s="106">
        <v>0.76466667259999999</v>
      </c>
      <c r="Z48" s="106">
        <v>1.3706432019000001</v>
      </c>
      <c r="AA48" s="119">
        <v>116</v>
      </c>
      <c r="AB48" s="119">
        <v>10528</v>
      </c>
      <c r="AC48" s="117">
        <v>8.1682696547999996</v>
      </c>
      <c r="AD48" s="106">
        <v>6.1431228491000001</v>
      </c>
      <c r="AE48" s="106">
        <v>10.861027980999999</v>
      </c>
      <c r="AF48" s="106">
        <v>0.1400336968</v>
      </c>
      <c r="AG48" s="107">
        <v>11.018237082000001</v>
      </c>
      <c r="AH48" s="106">
        <v>9.1850184655000007</v>
      </c>
      <c r="AI48" s="106">
        <v>13.217343966</v>
      </c>
      <c r="AJ48" s="106">
        <v>1.2392674578</v>
      </c>
      <c r="AK48" s="106">
        <v>0.93201774159999995</v>
      </c>
      <c r="AL48" s="106">
        <v>1.6478053618999999</v>
      </c>
      <c r="AM48" s="106">
        <v>0.87222081159999998</v>
      </c>
      <c r="AN48" s="106">
        <v>1.0294101314999999</v>
      </c>
      <c r="AO48" s="106">
        <v>0.72308036509999996</v>
      </c>
      <c r="AP48" s="106">
        <v>1.4655151349</v>
      </c>
      <c r="AQ48" s="106">
        <v>0.22593941300000001</v>
      </c>
      <c r="AR48" s="106">
        <v>1.2657612561</v>
      </c>
      <c r="AS48" s="106">
        <v>0.8643368817</v>
      </c>
      <c r="AT48" s="106">
        <v>1.853619337</v>
      </c>
      <c r="AU48" s="104" t="s">
        <v>28</v>
      </c>
      <c r="AV48" s="104" t="s">
        <v>28</v>
      </c>
      <c r="AW48" s="104" t="s">
        <v>28</v>
      </c>
      <c r="AX48" s="104" t="s">
        <v>28</v>
      </c>
      <c r="AY48" s="104" t="s">
        <v>28</v>
      </c>
      <c r="AZ48" s="104" t="s">
        <v>28</v>
      </c>
      <c r="BA48" s="104" t="s">
        <v>28</v>
      </c>
      <c r="BB48" s="104" t="s">
        <v>28</v>
      </c>
      <c r="BC48" s="110" t="s">
        <v>28</v>
      </c>
      <c r="BD48" s="111">
        <v>70</v>
      </c>
      <c r="BE48" s="111">
        <v>101</v>
      </c>
      <c r="BF48" s="111">
        <v>116</v>
      </c>
    </row>
    <row r="49" spans="1:93" x14ac:dyDescent="0.3">
      <c r="A49" s="10"/>
      <c r="B49" t="s">
        <v>144</v>
      </c>
      <c r="C49" s="104">
        <v>75</v>
      </c>
      <c r="D49" s="119">
        <v>6811</v>
      </c>
      <c r="E49" s="117">
        <v>12.489905319</v>
      </c>
      <c r="F49" s="106">
        <v>9.1874113685999994</v>
      </c>
      <c r="G49" s="106">
        <v>16.979509094000001</v>
      </c>
      <c r="H49" s="106">
        <v>1.2538473000000001E-3</v>
      </c>
      <c r="I49" s="107">
        <v>11.011598884</v>
      </c>
      <c r="J49" s="106">
        <v>8.7813663340999994</v>
      </c>
      <c r="K49" s="106">
        <v>13.808250944999999</v>
      </c>
      <c r="L49" s="106">
        <v>1.657817146</v>
      </c>
      <c r="M49" s="106">
        <v>1.2194686592999999</v>
      </c>
      <c r="N49" s="106">
        <v>2.2537337625</v>
      </c>
      <c r="O49" s="119">
        <v>77</v>
      </c>
      <c r="P49" s="119">
        <v>6370</v>
      </c>
      <c r="Q49" s="117">
        <v>12.827664853</v>
      </c>
      <c r="R49" s="106">
        <v>9.4469048919999992</v>
      </c>
      <c r="S49" s="106">
        <v>17.418295988000001</v>
      </c>
      <c r="T49" s="106">
        <v>1.2471587E-3</v>
      </c>
      <c r="U49" s="107">
        <v>12.087912087999999</v>
      </c>
      <c r="V49" s="106">
        <v>9.6682500554999997</v>
      </c>
      <c r="W49" s="106">
        <v>15.113140207000001</v>
      </c>
      <c r="X49" s="106">
        <v>1.6550238849000001</v>
      </c>
      <c r="Y49" s="106">
        <v>1.2188386127999999</v>
      </c>
      <c r="Z49" s="106">
        <v>2.2473066005</v>
      </c>
      <c r="AA49" s="119">
        <v>70</v>
      </c>
      <c r="AB49" s="119">
        <v>7507</v>
      </c>
      <c r="AC49" s="117">
        <v>10.273786265</v>
      </c>
      <c r="AD49" s="106">
        <v>7.5121073259999998</v>
      </c>
      <c r="AE49" s="106">
        <v>14.050742308</v>
      </c>
      <c r="AF49" s="106">
        <v>5.4580482000000001E-3</v>
      </c>
      <c r="AG49" s="107">
        <v>9.3246303449999992</v>
      </c>
      <c r="AH49" s="106">
        <v>7.3772343621000003</v>
      </c>
      <c r="AI49" s="106">
        <v>11.786087686</v>
      </c>
      <c r="AJ49" s="106">
        <v>1.5587106603000001</v>
      </c>
      <c r="AK49" s="106">
        <v>1.1397163098</v>
      </c>
      <c r="AL49" s="106">
        <v>2.1317400667999999</v>
      </c>
      <c r="AM49" s="106">
        <v>0.2614296532</v>
      </c>
      <c r="AN49" s="106">
        <v>0.80090853500000003</v>
      </c>
      <c r="AO49" s="106">
        <v>0.5436377939</v>
      </c>
      <c r="AP49" s="106">
        <v>1.1799298884</v>
      </c>
      <c r="AQ49" s="106">
        <v>0.89127710100000002</v>
      </c>
      <c r="AR49" s="106">
        <v>1.0270426016</v>
      </c>
      <c r="AS49" s="106">
        <v>0.70052313200000005</v>
      </c>
      <c r="AT49" s="106">
        <v>1.5057554237999999</v>
      </c>
      <c r="AU49" s="104">
        <v>1</v>
      </c>
      <c r="AV49" s="104">
        <v>2</v>
      </c>
      <c r="AW49" s="104" t="s">
        <v>28</v>
      </c>
      <c r="AX49" s="104" t="s">
        <v>28</v>
      </c>
      <c r="AY49" s="104" t="s">
        <v>28</v>
      </c>
      <c r="AZ49" s="104" t="s">
        <v>28</v>
      </c>
      <c r="BA49" s="104" t="s">
        <v>28</v>
      </c>
      <c r="BB49" s="104" t="s">
        <v>28</v>
      </c>
      <c r="BC49" s="110" t="s">
        <v>181</v>
      </c>
      <c r="BD49" s="111">
        <v>75</v>
      </c>
      <c r="BE49" s="111">
        <v>77</v>
      </c>
      <c r="BF49" s="111">
        <v>70</v>
      </c>
      <c r="BQ49" s="52"/>
    </row>
    <row r="50" spans="1:93" x14ac:dyDescent="0.3">
      <c r="A50" s="10"/>
      <c r="B50" t="s">
        <v>146</v>
      </c>
      <c r="C50" s="104">
        <v>56</v>
      </c>
      <c r="D50" s="119">
        <v>6215</v>
      </c>
      <c r="E50" s="117">
        <v>11.775071512</v>
      </c>
      <c r="F50" s="106">
        <v>8.4398287756000006</v>
      </c>
      <c r="G50" s="106">
        <v>16.428331997000001</v>
      </c>
      <c r="H50" s="106">
        <v>8.5836125000000006E-3</v>
      </c>
      <c r="I50" s="107">
        <v>9.0104585680000007</v>
      </c>
      <c r="J50" s="106">
        <v>6.9342629021000004</v>
      </c>
      <c r="K50" s="106">
        <v>11.708290377000001</v>
      </c>
      <c r="L50" s="106">
        <v>1.5629354227000001</v>
      </c>
      <c r="M50" s="106">
        <v>1.1202401056</v>
      </c>
      <c r="N50" s="106">
        <v>2.1805746136000002</v>
      </c>
      <c r="O50" s="119">
        <v>56</v>
      </c>
      <c r="P50" s="119">
        <v>6165</v>
      </c>
      <c r="Q50" s="117">
        <v>11.378399691</v>
      </c>
      <c r="R50" s="106">
        <v>8.1532578912000009</v>
      </c>
      <c r="S50" s="106">
        <v>15.879294051</v>
      </c>
      <c r="T50" s="106">
        <v>2.3965194299999999E-2</v>
      </c>
      <c r="U50" s="107">
        <v>9.0835360907999991</v>
      </c>
      <c r="V50" s="106">
        <v>6.9905018549999998</v>
      </c>
      <c r="W50" s="106">
        <v>11.803248125</v>
      </c>
      <c r="X50" s="106">
        <v>1.4680398558000001</v>
      </c>
      <c r="Y50" s="106">
        <v>1.0519324214000001</v>
      </c>
      <c r="Z50" s="106">
        <v>2.0487447427999999</v>
      </c>
      <c r="AA50" s="119">
        <v>54</v>
      </c>
      <c r="AB50" s="119">
        <v>6103</v>
      </c>
      <c r="AC50" s="117">
        <v>10.613817664000001</v>
      </c>
      <c r="AD50" s="106">
        <v>7.5691314302999997</v>
      </c>
      <c r="AE50" s="106">
        <v>14.883230189000001</v>
      </c>
      <c r="AF50" s="106">
        <v>5.7451778999999996E-3</v>
      </c>
      <c r="AG50" s="107">
        <v>8.8481074881000001</v>
      </c>
      <c r="AH50" s="106">
        <v>6.7766730278000002</v>
      </c>
      <c r="AI50" s="106">
        <v>11.552720015</v>
      </c>
      <c r="AJ50" s="106">
        <v>1.610299291</v>
      </c>
      <c r="AK50" s="106">
        <v>1.1483678503999999</v>
      </c>
      <c r="AL50" s="106">
        <v>2.2580428437000002</v>
      </c>
      <c r="AM50" s="106">
        <v>0.75054750520000002</v>
      </c>
      <c r="AN50" s="106">
        <v>0.93280408069999998</v>
      </c>
      <c r="AO50" s="106">
        <v>0.60750274739999999</v>
      </c>
      <c r="AP50" s="106">
        <v>1.4322955028</v>
      </c>
      <c r="AQ50" s="106">
        <v>0.87439376310000005</v>
      </c>
      <c r="AR50" s="106">
        <v>0.96631257640000001</v>
      </c>
      <c r="AS50" s="106">
        <v>0.63182634270000004</v>
      </c>
      <c r="AT50" s="106">
        <v>1.4778744288000001</v>
      </c>
      <c r="AU50" s="104" t="s">
        <v>28</v>
      </c>
      <c r="AV50" s="104" t="s">
        <v>28</v>
      </c>
      <c r="AW50" s="104" t="s">
        <v>28</v>
      </c>
      <c r="AX50" s="104" t="s">
        <v>28</v>
      </c>
      <c r="AY50" s="104" t="s">
        <v>28</v>
      </c>
      <c r="AZ50" s="104" t="s">
        <v>28</v>
      </c>
      <c r="BA50" s="104" t="s">
        <v>28</v>
      </c>
      <c r="BB50" s="104" t="s">
        <v>28</v>
      </c>
      <c r="BC50" s="110" t="s">
        <v>28</v>
      </c>
      <c r="BD50" s="111">
        <v>56</v>
      </c>
      <c r="BE50" s="111">
        <v>56</v>
      </c>
      <c r="BF50" s="111">
        <v>54</v>
      </c>
    </row>
    <row r="51" spans="1:93" x14ac:dyDescent="0.3">
      <c r="A51" s="10"/>
      <c r="B51" t="s">
        <v>147</v>
      </c>
      <c r="C51" s="104">
        <v>55</v>
      </c>
      <c r="D51" s="119">
        <v>3481</v>
      </c>
      <c r="E51" s="117">
        <v>26.219243981000002</v>
      </c>
      <c r="F51" s="106">
        <v>18.674846097</v>
      </c>
      <c r="G51" s="106">
        <v>36.811481677000003</v>
      </c>
      <c r="H51" s="106">
        <v>5.8740219999999996E-13</v>
      </c>
      <c r="I51" s="107">
        <v>15.800057454999999</v>
      </c>
      <c r="J51" s="106">
        <v>12.130610926999999</v>
      </c>
      <c r="K51" s="106">
        <v>20.579492416000001</v>
      </c>
      <c r="L51" s="106">
        <v>3.4801474564000001</v>
      </c>
      <c r="M51" s="106">
        <v>2.4787601881999999</v>
      </c>
      <c r="N51" s="106">
        <v>4.8860823149000003</v>
      </c>
      <c r="O51" s="119">
        <v>58</v>
      </c>
      <c r="P51" s="119">
        <v>3673</v>
      </c>
      <c r="Q51" s="117">
        <v>26.481474075000001</v>
      </c>
      <c r="R51" s="106">
        <v>18.951845928000001</v>
      </c>
      <c r="S51" s="106">
        <v>37.002647226999997</v>
      </c>
      <c r="T51" s="106">
        <v>6.1002179999999999E-13</v>
      </c>
      <c r="U51" s="107">
        <v>15.790906615999999</v>
      </c>
      <c r="V51" s="106">
        <v>12.207839952</v>
      </c>
      <c r="W51" s="106">
        <v>20.425622611000001</v>
      </c>
      <c r="X51" s="106">
        <v>3.4166368238999998</v>
      </c>
      <c r="Y51" s="106">
        <v>2.4451650424000002</v>
      </c>
      <c r="Z51" s="106">
        <v>4.7740774074000001</v>
      </c>
      <c r="AA51" s="119">
        <v>59</v>
      </c>
      <c r="AB51" s="119">
        <v>3901</v>
      </c>
      <c r="AC51" s="117">
        <v>24.411652276000002</v>
      </c>
      <c r="AD51" s="106">
        <v>17.518925952</v>
      </c>
      <c r="AE51" s="106">
        <v>34.016284358</v>
      </c>
      <c r="AF51" s="106">
        <v>1.0360230000000001E-14</v>
      </c>
      <c r="AG51" s="107">
        <v>15.124327096</v>
      </c>
      <c r="AH51" s="106">
        <v>11.718150174</v>
      </c>
      <c r="AI51" s="106">
        <v>19.520595546999999</v>
      </c>
      <c r="AJ51" s="106">
        <v>3.7036688960999999</v>
      </c>
      <c r="AK51" s="106">
        <v>2.6579233724</v>
      </c>
      <c r="AL51" s="106">
        <v>5.1608573198999999</v>
      </c>
      <c r="AM51" s="106">
        <v>0.70728021340000002</v>
      </c>
      <c r="AN51" s="106">
        <v>0.92183887519999996</v>
      </c>
      <c r="AO51" s="106">
        <v>0.60280040310000005</v>
      </c>
      <c r="AP51" s="106">
        <v>1.4097318242000001</v>
      </c>
      <c r="AQ51" s="106">
        <v>0.96388096400000001</v>
      </c>
      <c r="AR51" s="106">
        <v>1.0100014361</v>
      </c>
      <c r="AS51" s="106">
        <v>0.65653694380000005</v>
      </c>
      <c r="AT51" s="106">
        <v>1.5537631365</v>
      </c>
      <c r="AU51" s="104">
        <v>1</v>
      </c>
      <c r="AV51" s="104">
        <v>2</v>
      </c>
      <c r="AW51" s="104">
        <v>3</v>
      </c>
      <c r="AX51" s="104" t="s">
        <v>28</v>
      </c>
      <c r="AY51" s="104" t="s">
        <v>28</v>
      </c>
      <c r="AZ51" s="104" t="s">
        <v>28</v>
      </c>
      <c r="BA51" s="104" t="s">
        <v>28</v>
      </c>
      <c r="BB51" s="104" t="s">
        <v>28</v>
      </c>
      <c r="BC51" s="110" t="s">
        <v>234</v>
      </c>
      <c r="BD51" s="111">
        <v>55</v>
      </c>
      <c r="BE51" s="111">
        <v>58</v>
      </c>
      <c r="BF51" s="111">
        <v>59</v>
      </c>
      <c r="BQ51" s="52"/>
      <c r="CC51" s="4"/>
      <c r="CO51" s="4"/>
    </row>
    <row r="52" spans="1:93" s="3" customFormat="1" x14ac:dyDescent="0.3">
      <c r="A52" s="10"/>
      <c r="B52" s="3" t="s">
        <v>82</v>
      </c>
      <c r="C52" s="115">
        <v>102</v>
      </c>
      <c r="D52" s="118">
        <v>15131</v>
      </c>
      <c r="E52" s="114">
        <v>6.8036842297</v>
      </c>
      <c r="F52" s="112">
        <v>5.1171715619000002</v>
      </c>
      <c r="G52" s="112">
        <v>9.0460361815999999</v>
      </c>
      <c r="H52" s="112">
        <v>0.48299850080000001</v>
      </c>
      <c r="I52" s="116">
        <v>6.7411274865999999</v>
      </c>
      <c r="J52" s="112">
        <v>5.5520200886</v>
      </c>
      <c r="K52" s="112">
        <v>8.1849127103000008</v>
      </c>
      <c r="L52" s="112">
        <v>0.9030704464</v>
      </c>
      <c r="M52" s="112">
        <v>0.67921529729999996</v>
      </c>
      <c r="N52" s="112">
        <v>1.2007035684</v>
      </c>
      <c r="O52" s="118">
        <v>100</v>
      </c>
      <c r="P52" s="118">
        <v>15814</v>
      </c>
      <c r="Q52" s="114">
        <v>6.1119958416999998</v>
      </c>
      <c r="R52" s="112">
        <v>4.5877239514000001</v>
      </c>
      <c r="S52" s="112">
        <v>8.1427072694000007</v>
      </c>
      <c r="T52" s="112">
        <v>0.1046104385</v>
      </c>
      <c r="U52" s="116">
        <v>6.3235108132000004</v>
      </c>
      <c r="V52" s="112">
        <v>5.1980219754999997</v>
      </c>
      <c r="W52" s="112">
        <v>7.6926933348000004</v>
      </c>
      <c r="X52" s="112">
        <v>0.78856901999999995</v>
      </c>
      <c r="Y52" s="112">
        <v>0.59190763120000001</v>
      </c>
      <c r="Z52" s="112">
        <v>1.0505711813</v>
      </c>
      <c r="AA52" s="118">
        <v>123</v>
      </c>
      <c r="AB52" s="118">
        <v>15761</v>
      </c>
      <c r="AC52" s="114">
        <v>7.4709846249999998</v>
      </c>
      <c r="AD52" s="112">
        <v>5.6821914579000001</v>
      </c>
      <c r="AE52" s="112">
        <v>9.8229022517000004</v>
      </c>
      <c r="AF52" s="112">
        <v>0.36959334119999998</v>
      </c>
      <c r="AG52" s="116">
        <v>7.8040733456</v>
      </c>
      <c r="AH52" s="112">
        <v>6.5398996426</v>
      </c>
      <c r="AI52" s="112">
        <v>9.3126139713999994</v>
      </c>
      <c r="AJ52" s="112">
        <v>1.1334772864</v>
      </c>
      <c r="AK52" s="112">
        <v>0.86208649569999996</v>
      </c>
      <c r="AL52" s="112">
        <v>1.4903037750000001</v>
      </c>
      <c r="AM52" s="112">
        <v>0.24730495229999999</v>
      </c>
      <c r="AN52" s="112">
        <v>1.2223477924999999</v>
      </c>
      <c r="AO52" s="112">
        <v>0.86991371620000002</v>
      </c>
      <c r="AP52" s="112">
        <v>1.7175658896999999</v>
      </c>
      <c r="AQ52" s="112">
        <v>0.54730153930000003</v>
      </c>
      <c r="AR52" s="112">
        <v>0.89833620069999998</v>
      </c>
      <c r="AS52" s="112">
        <v>0.63357670720000003</v>
      </c>
      <c r="AT52" s="112">
        <v>1.2737335832000001</v>
      </c>
      <c r="AU52" s="115" t="s">
        <v>28</v>
      </c>
      <c r="AV52" s="115" t="s">
        <v>28</v>
      </c>
      <c r="AW52" s="115" t="s">
        <v>28</v>
      </c>
      <c r="AX52" s="115" t="s">
        <v>28</v>
      </c>
      <c r="AY52" s="115" t="s">
        <v>28</v>
      </c>
      <c r="AZ52" s="115" t="s">
        <v>28</v>
      </c>
      <c r="BA52" s="115" t="s">
        <v>28</v>
      </c>
      <c r="BB52" s="115" t="s">
        <v>28</v>
      </c>
      <c r="BC52" s="108" t="s">
        <v>28</v>
      </c>
      <c r="BD52" s="109">
        <v>102</v>
      </c>
      <c r="BE52" s="109">
        <v>100</v>
      </c>
      <c r="BF52" s="109">
        <v>123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159</v>
      </c>
      <c r="D53" s="119">
        <v>15329</v>
      </c>
      <c r="E53" s="117">
        <v>9.2276804179000003</v>
      </c>
      <c r="F53" s="106">
        <v>7.1008347688000004</v>
      </c>
      <c r="G53" s="106">
        <v>11.99155996</v>
      </c>
      <c r="H53" s="106">
        <v>0.12925545969999999</v>
      </c>
      <c r="I53" s="107">
        <v>10.372496575</v>
      </c>
      <c r="J53" s="106">
        <v>8.8792978990000009</v>
      </c>
      <c r="K53" s="106">
        <v>12.116800948</v>
      </c>
      <c r="L53" s="106">
        <v>1.2248136733999999</v>
      </c>
      <c r="M53" s="106">
        <v>0.94251199910000005</v>
      </c>
      <c r="N53" s="106">
        <v>1.5916704892</v>
      </c>
      <c r="O53" s="119">
        <v>124</v>
      </c>
      <c r="P53" s="119">
        <v>15414</v>
      </c>
      <c r="Q53" s="117">
        <v>7.3040098871000003</v>
      </c>
      <c r="R53" s="106">
        <v>5.5509677695999997</v>
      </c>
      <c r="S53" s="106">
        <v>9.6106773891999993</v>
      </c>
      <c r="T53" s="106">
        <v>0.67160201949999998</v>
      </c>
      <c r="U53" s="107">
        <v>8.0446347476</v>
      </c>
      <c r="V53" s="106">
        <v>6.7463081637000002</v>
      </c>
      <c r="W53" s="106">
        <v>9.5928242013999991</v>
      </c>
      <c r="X53" s="106">
        <v>0.94236253889999999</v>
      </c>
      <c r="Y53" s="106">
        <v>0.71618524090000002</v>
      </c>
      <c r="Z53" s="106">
        <v>1.2399685220000001</v>
      </c>
      <c r="AA53" s="119">
        <v>104</v>
      </c>
      <c r="AB53" s="119">
        <v>15632</v>
      </c>
      <c r="AC53" s="117">
        <v>6.1202514470000002</v>
      </c>
      <c r="AD53" s="106">
        <v>4.5938573967999998</v>
      </c>
      <c r="AE53" s="106">
        <v>8.1538181401000003</v>
      </c>
      <c r="AF53" s="106">
        <v>0.61252373130000004</v>
      </c>
      <c r="AG53" s="107">
        <v>6.6530194473000002</v>
      </c>
      <c r="AH53" s="106">
        <v>5.4897379547999998</v>
      </c>
      <c r="AI53" s="106">
        <v>8.0628015637000008</v>
      </c>
      <c r="AJ53" s="106">
        <v>0.92854775519999999</v>
      </c>
      <c r="AK53" s="106">
        <v>0.69696743839999997</v>
      </c>
      <c r="AL53" s="106">
        <v>1.2370749136000001</v>
      </c>
      <c r="AM53" s="106">
        <v>0.30915456619999998</v>
      </c>
      <c r="AN53" s="106">
        <v>0.83793033439999998</v>
      </c>
      <c r="AO53" s="106">
        <v>0.59595536680000005</v>
      </c>
      <c r="AP53" s="106">
        <v>1.1781540773000001</v>
      </c>
      <c r="AQ53" s="106">
        <v>0.1522224902</v>
      </c>
      <c r="AR53" s="106">
        <v>0.79153260150000004</v>
      </c>
      <c r="AS53" s="106">
        <v>0.57474792289999999</v>
      </c>
      <c r="AT53" s="106">
        <v>1.0900845993999999</v>
      </c>
      <c r="AU53" s="104" t="s">
        <v>28</v>
      </c>
      <c r="AV53" s="104" t="s">
        <v>28</v>
      </c>
      <c r="AW53" s="104" t="s">
        <v>28</v>
      </c>
      <c r="AX53" s="104" t="s">
        <v>28</v>
      </c>
      <c r="AY53" s="104" t="s">
        <v>28</v>
      </c>
      <c r="AZ53" s="104" t="s">
        <v>28</v>
      </c>
      <c r="BA53" s="104" t="s">
        <v>28</v>
      </c>
      <c r="BB53" s="104" t="s">
        <v>28</v>
      </c>
      <c r="BC53" s="110" t="s">
        <v>28</v>
      </c>
      <c r="BD53" s="111">
        <v>159</v>
      </c>
      <c r="BE53" s="111">
        <v>124</v>
      </c>
      <c r="BF53" s="111">
        <v>104</v>
      </c>
    </row>
    <row r="54" spans="1:93" x14ac:dyDescent="0.3">
      <c r="A54" s="10"/>
      <c r="B54" t="s">
        <v>81</v>
      </c>
      <c r="C54" s="104">
        <v>60</v>
      </c>
      <c r="D54" s="119">
        <v>9802</v>
      </c>
      <c r="E54" s="117">
        <v>6.7517310376999999</v>
      </c>
      <c r="F54" s="106">
        <v>4.8655931673000001</v>
      </c>
      <c r="G54" s="106">
        <v>9.3690266401999995</v>
      </c>
      <c r="H54" s="106">
        <v>0.51194390639999998</v>
      </c>
      <c r="I54" s="107">
        <v>6.1211997552000001</v>
      </c>
      <c r="J54" s="106">
        <v>4.7527711758000004</v>
      </c>
      <c r="K54" s="106">
        <v>7.8836293725999997</v>
      </c>
      <c r="L54" s="106">
        <v>0.89617456610000001</v>
      </c>
      <c r="M54" s="106">
        <v>0.64582265220000001</v>
      </c>
      <c r="N54" s="106">
        <v>1.2435749197999999</v>
      </c>
      <c r="O54" s="119">
        <v>71</v>
      </c>
      <c r="P54" s="119">
        <v>11197</v>
      </c>
      <c r="Q54" s="117">
        <v>7.0686185856000003</v>
      </c>
      <c r="R54" s="106">
        <v>5.1770058635999998</v>
      </c>
      <c r="S54" s="106">
        <v>9.6514027654000003</v>
      </c>
      <c r="T54" s="106">
        <v>0.56207730810000001</v>
      </c>
      <c r="U54" s="107">
        <v>6.3409841921999996</v>
      </c>
      <c r="V54" s="106">
        <v>5.0250181254999999</v>
      </c>
      <c r="W54" s="106">
        <v>8.0015792026000003</v>
      </c>
      <c r="X54" s="106">
        <v>0.91199237950000001</v>
      </c>
      <c r="Y54" s="106">
        <v>0.66793671759999995</v>
      </c>
      <c r="Z54" s="106">
        <v>1.2452229054999999</v>
      </c>
      <c r="AA54" s="119">
        <v>69</v>
      </c>
      <c r="AB54" s="119">
        <v>13213</v>
      </c>
      <c r="AC54" s="117">
        <v>5.7001653755000001</v>
      </c>
      <c r="AD54" s="106">
        <v>4.1607080451999998</v>
      </c>
      <c r="AE54" s="106">
        <v>7.8092201987000003</v>
      </c>
      <c r="AF54" s="106">
        <v>0.36586090240000002</v>
      </c>
      <c r="AG54" s="107">
        <v>5.2221297206999999</v>
      </c>
      <c r="AH54" s="106">
        <v>4.1245353658999999</v>
      </c>
      <c r="AI54" s="106">
        <v>6.6118087011000002</v>
      </c>
      <c r="AJ54" s="106">
        <v>0.86481344920000003</v>
      </c>
      <c r="AK54" s="106">
        <v>0.63125120739999996</v>
      </c>
      <c r="AL54" s="106">
        <v>1.1847934596</v>
      </c>
      <c r="AM54" s="106">
        <v>0.28346105449999998</v>
      </c>
      <c r="AN54" s="106">
        <v>0.80640443480000001</v>
      </c>
      <c r="AO54" s="106">
        <v>0.54424338819999996</v>
      </c>
      <c r="AP54" s="106">
        <v>1.1948479791</v>
      </c>
      <c r="AQ54" s="106">
        <v>0.82370290369999999</v>
      </c>
      <c r="AR54" s="106">
        <v>1.0469342670999999</v>
      </c>
      <c r="AS54" s="106">
        <v>0.6993219235</v>
      </c>
      <c r="AT54" s="106">
        <v>1.5673344748</v>
      </c>
      <c r="AU54" s="104" t="s">
        <v>28</v>
      </c>
      <c r="AV54" s="104" t="s">
        <v>28</v>
      </c>
      <c r="AW54" s="104" t="s">
        <v>28</v>
      </c>
      <c r="AX54" s="104" t="s">
        <v>28</v>
      </c>
      <c r="AY54" s="104" t="s">
        <v>28</v>
      </c>
      <c r="AZ54" s="104" t="s">
        <v>28</v>
      </c>
      <c r="BA54" s="104" t="s">
        <v>28</v>
      </c>
      <c r="BB54" s="104" t="s">
        <v>28</v>
      </c>
      <c r="BC54" s="110" t="s">
        <v>28</v>
      </c>
      <c r="BD54" s="111">
        <v>60</v>
      </c>
      <c r="BE54" s="111">
        <v>71</v>
      </c>
      <c r="BF54" s="111">
        <v>69</v>
      </c>
    </row>
    <row r="55" spans="1:93" x14ac:dyDescent="0.3">
      <c r="A55" s="10"/>
      <c r="B55" t="s">
        <v>86</v>
      </c>
      <c r="C55" s="104">
        <v>95</v>
      </c>
      <c r="D55" s="119">
        <v>11444</v>
      </c>
      <c r="E55" s="117">
        <v>7.9374779419000001</v>
      </c>
      <c r="F55" s="106">
        <v>5.9213600121000001</v>
      </c>
      <c r="G55" s="106">
        <v>10.640048223999999</v>
      </c>
      <c r="H55" s="106">
        <v>0.72709700070000005</v>
      </c>
      <c r="I55" s="107">
        <v>8.3012932541000009</v>
      </c>
      <c r="J55" s="106">
        <v>6.7891330602000002</v>
      </c>
      <c r="K55" s="106">
        <v>10.150260583</v>
      </c>
      <c r="L55" s="106">
        <v>1.0535617919</v>
      </c>
      <c r="M55" s="106">
        <v>0.78595729150000004</v>
      </c>
      <c r="N55" s="106">
        <v>1.4122808723</v>
      </c>
      <c r="O55" s="119">
        <v>89</v>
      </c>
      <c r="P55" s="119">
        <v>12373</v>
      </c>
      <c r="Q55" s="117">
        <v>6.5069142458</v>
      </c>
      <c r="R55" s="106">
        <v>4.8379094271999996</v>
      </c>
      <c r="S55" s="106">
        <v>8.7517002206000001</v>
      </c>
      <c r="T55" s="106">
        <v>0.2473705444</v>
      </c>
      <c r="U55" s="107">
        <v>7.1930817102000004</v>
      </c>
      <c r="V55" s="106">
        <v>5.8436986312999997</v>
      </c>
      <c r="W55" s="106">
        <v>8.8540542135999996</v>
      </c>
      <c r="X55" s="106">
        <v>0.83952134840000003</v>
      </c>
      <c r="Y55" s="106">
        <v>0.62418653329999996</v>
      </c>
      <c r="Z55" s="106">
        <v>1.1291433838</v>
      </c>
      <c r="AA55" s="119">
        <v>96</v>
      </c>
      <c r="AB55" s="119">
        <v>13555</v>
      </c>
      <c r="AC55" s="117">
        <v>6.6822462258000002</v>
      </c>
      <c r="AD55" s="106">
        <v>4.9971110319000003</v>
      </c>
      <c r="AE55" s="106">
        <v>8.9356458835999995</v>
      </c>
      <c r="AF55" s="106">
        <v>0.92628459419999998</v>
      </c>
      <c r="AG55" s="107">
        <v>7.0822574696</v>
      </c>
      <c r="AH55" s="106">
        <v>5.7982417324000002</v>
      </c>
      <c r="AI55" s="106">
        <v>8.6506174079000004</v>
      </c>
      <c r="AJ55" s="106">
        <v>1.0138120609000001</v>
      </c>
      <c r="AK55" s="106">
        <v>0.75814797339999995</v>
      </c>
      <c r="AL55" s="106">
        <v>1.3556916735</v>
      </c>
      <c r="AM55" s="106">
        <v>0.88540943750000001</v>
      </c>
      <c r="AN55" s="106">
        <v>1.0269454881</v>
      </c>
      <c r="AO55" s="106">
        <v>0.71532463160000004</v>
      </c>
      <c r="AP55" s="106">
        <v>1.4743194750999999</v>
      </c>
      <c r="AQ55" s="106">
        <v>0.28405204410000001</v>
      </c>
      <c r="AR55" s="106">
        <v>0.81977100199999997</v>
      </c>
      <c r="AS55" s="106">
        <v>0.56988297089999995</v>
      </c>
      <c r="AT55" s="106">
        <v>1.1792324565000001</v>
      </c>
      <c r="AU55" s="104" t="s">
        <v>28</v>
      </c>
      <c r="AV55" s="104" t="s">
        <v>28</v>
      </c>
      <c r="AW55" s="104" t="s">
        <v>28</v>
      </c>
      <c r="AX55" s="104" t="s">
        <v>28</v>
      </c>
      <c r="AY55" s="104" t="s">
        <v>28</v>
      </c>
      <c r="AZ55" s="104" t="s">
        <v>28</v>
      </c>
      <c r="BA55" s="104" t="s">
        <v>28</v>
      </c>
      <c r="BB55" s="104" t="s">
        <v>28</v>
      </c>
      <c r="BC55" s="110" t="s">
        <v>28</v>
      </c>
      <c r="BD55" s="111">
        <v>95</v>
      </c>
      <c r="BE55" s="111">
        <v>89</v>
      </c>
      <c r="BF55" s="111">
        <v>96</v>
      </c>
    </row>
    <row r="56" spans="1:93" x14ac:dyDescent="0.3">
      <c r="A56" s="10"/>
      <c r="B56" t="s">
        <v>83</v>
      </c>
      <c r="C56" s="104">
        <v>98</v>
      </c>
      <c r="D56" s="119">
        <v>10058</v>
      </c>
      <c r="E56" s="117">
        <v>8.4322125035000006</v>
      </c>
      <c r="F56" s="106">
        <v>6.2967311375000001</v>
      </c>
      <c r="G56" s="106">
        <v>11.291923722</v>
      </c>
      <c r="H56" s="106">
        <v>0.44965500339999998</v>
      </c>
      <c r="I56" s="107">
        <v>9.7434877708999998</v>
      </c>
      <c r="J56" s="106">
        <v>7.9933734549000004</v>
      </c>
      <c r="K56" s="106">
        <v>11.876781997</v>
      </c>
      <c r="L56" s="106">
        <v>1.1192291782999999</v>
      </c>
      <c r="M56" s="106">
        <v>0.8357812631</v>
      </c>
      <c r="N56" s="106">
        <v>1.4988059781</v>
      </c>
      <c r="O56" s="119">
        <v>111</v>
      </c>
      <c r="P56" s="119">
        <v>10151</v>
      </c>
      <c r="Q56" s="117">
        <v>9.5165783207000008</v>
      </c>
      <c r="R56" s="106">
        <v>7.1714535240000004</v>
      </c>
      <c r="S56" s="106">
        <v>12.628578381000001</v>
      </c>
      <c r="T56" s="106">
        <v>0.1550736228</v>
      </c>
      <c r="U56" s="107">
        <v>10.934883263</v>
      </c>
      <c r="V56" s="106">
        <v>9.0786584125999994</v>
      </c>
      <c r="W56" s="106">
        <v>13.170632326</v>
      </c>
      <c r="X56" s="106">
        <v>1.2278278707000001</v>
      </c>
      <c r="Y56" s="106">
        <v>0.92526013169999999</v>
      </c>
      <c r="Z56" s="106">
        <v>1.6293377705000001</v>
      </c>
      <c r="AA56" s="119">
        <v>86</v>
      </c>
      <c r="AB56" s="119">
        <v>10352</v>
      </c>
      <c r="AC56" s="117">
        <v>7.0529385298999996</v>
      </c>
      <c r="AD56" s="106">
        <v>5.2177723296999998</v>
      </c>
      <c r="AE56" s="106">
        <v>9.5335592977000001</v>
      </c>
      <c r="AF56" s="106">
        <v>0.65969638220000004</v>
      </c>
      <c r="AG56" s="107">
        <v>8.3075734158000003</v>
      </c>
      <c r="AH56" s="106">
        <v>6.7249144663999996</v>
      </c>
      <c r="AI56" s="106">
        <v>10.262699459</v>
      </c>
      <c r="AJ56" s="106">
        <v>1.07005248</v>
      </c>
      <c r="AK56" s="106">
        <v>0.7916261</v>
      </c>
      <c r="AL56" s="106">
        <v>1.4464054559999999</v>
      </c>
      <c r="AM56" s="106">
        <v>0.1025434596</v>
      </c>
      <c r="AN56" s="106">
        <v>0.74112126150000002</v>
      </c>
      <c r="AO56" s="106">
        <v>0.51724171620000003</v>
      </c>
      <c r="AP56" s="106">
        <v>1.0619033752</v>
      </c>
      <c r="AQ56" s="106">
        <v>0.50034320310000002</v>
      </c>
      <c r="AR56" s="106">
        <v>1.1285980181999999</v>
      </c>
      <c r="AS56" s="106">
        <v>0.79386354749999999</v>
      </c>
      <c r="AT56" s="106">
        <v>1.6044740822000001</v>
      </c>
      <c r="AU56" s="104" t="s">
        <v>28</v>
      </c>
      <c r="AV56" s="104" t="s">
        <v>28</v>
      </c>
      <c r="AW56" s="104" t="s">
        <v>28</v>
      </c>
      <c r="AX56" s="104" t="s">
        <v>28</v>
      </c>
      <c r="AY56" s="104" t="s">
        <v>28</v>
      </c>
      <c r="AZ56" s="104" t="s">
        <v>28</v>
      </c>
      <c r="BA56" s="104" t="s">
        <v>28</v>
      </c>
      <c r="BB56" s="104" t="s">
        <v>28</v>
      </c>
      <c r="BC56" s="110" t="s">
        <v>28</v>
      </c>
      <c r="BD56" s="111">
        <v>98</v>
      </c>
      <c r="BE56" s="111">
        <v>111</v>
      </c>
      <c r="BF56" s="111">
        <v>86</v>
      </c>
    </row>
    <row r="57" spans="1:93" x14ac:dyDescent="0.3">
      <c r="A57" s="10"/>
      <c r="B57" t="s">
        <v>84</v>
      </c>
      <c r="C57" s="104">
        <v>37</v>
      </c>
      <c r="D57" s="119">
        <v>7238</v>
      </c>
      <c r="E57" s="117">
        <v>5.5743958641000004</v>
      </c>
      <c r="F57" s="106">
        <v>3.7942556727999999</v>
      </c>
      <c r="G57" s="106">
        <v>8.1897193887000004</v>
      </c>
      <c r="H57" s="106">
        <v>0.12484645799999999</v>
      </c>
      <c r="I57" s="107">
        <v>5.1119093672</v>
      </c>
      <c r="J57" s="106">
        <v>3.7037910133</v>
      </c>
      <c r="K57" s="106">
        <v>7.0553703718999996</v>
      </c>
      <c r="L57" s="106">
        <v>0.73990385079999998</v>
      </c>
      <c r="M57" s="106">
        <v>0.5036212806</v>
      </c>
      <c r="N57" s="106">
        <v>1.0870424456000001</v>
      </c>
      <c r="O57" s="119">
        <v>49</v>
      </c>
      <c r="P57" s="119">
        <v>7726</v>
      </c>
      <c r="Q57" s="117">
        <v>6.7264464122999996</v>
      </c>
      <c r="R57" s="106">
        <v>4.7338658142999996</v>
      </c>
      <c r="S57" s="106">
        <v>9.5577447930999995</v>
      </c>
      <c r="T57" s="106">
        <v>0.42906595739999998</v>
      </c>
      <c r="U57" s="107">
        <v>6.3422210717</v>
      </c>
      <c r="V57" s="106">
        <v>4.7933722329000004</v>
      </c>
      <c r="W57" s="106">
        <v>8.3915386013000006</v>
      </c>
      <c r="X57" s="106">
        <v>0.8678453639</v>
      </c>
      <c r="Y57" s="106">
        <v>0.61076283799999997</v>
      </c>
      <c r="Z57" s="106">
        <v>1.2331391644</v>
      </c>
      <c r="AA57" s="119">
        <v>62</v>
      </c>
      <c r="AB57" s="119">
        <v>8317</v>
      </c>
      <c r="AC57" s="117">
        <v>7.3106701218000003</v>
      </c>
      <c r="AD57" s="106">
        <v>5.2624467772000001</v>
      </c>
      <c r="AE57" s="106">
        <v>10.156092763</v>
      </c>
      <c r="AF57" s="106">
        <v>0.53679932239999995</v>
      </c>
      <c r="AG57" s="107">
        <v>7.4546110376000003</v>
      </c>
      <c r="AH57" s="106">
        <v>5.8119555471000002</v>
      </c>
      <c r="AI57" s="106">
        <v>9.5615366071000008</v>
      </c>
      <c r="AJ57" s="106">
        <v>1.1091548098999999</v>
      </c>
      <c r="AK57" s="106">
        <v>0.79840398450000005</v>
      </c>
      <c r="AL57" s="106">
        <v>1.5408545251000001</v>
      </c>
      <c r="AM57" s="106">
        <v>0.70800296370000004</v>
      </c>
      <c r="AN57" s="106">
        <v>1.0868547333</v>
      </c>
      <c r="AO57" s="106">
        <v>0.70288805210000005</v>
      </c>
      <c r="AP57" s="106">
        <v>1.6805709072999999</v>
      </c>
      <c r="AQ57" s="106">
        <v>0.44250212890000001</v>
      </c>
      <c r="AR57" s="106">
        <v>1.2066682339000001</v>
      </c>
      <c r="AS57" s="106">
        <v>0.74707777689999999</v>
      </c>
      <c r="AT57" s="106">
        <v>1.9489914862</v>
      </c>
      <c r="AU57" s="104" t="s">
        <v>28</v>
      </c>
      <c r="AV57" s="104" t="s">
        <v>28</v>
      </c>
      <c r="AW57" s="104" t="s">
        <v>28</v>
      </c>
      <c r="AX57" s="104" t="s">
        <v>28</v>
      </c>
      <c r="AY57" s="104" t="s">
        <v>28</v>
      </c>
      <c r="AZ57" s="104" t="s">
        <v>28</v>
      </c>
      <c r="BA57" s="104" t="s">
        <v>28</v>
      </c>
      <c r="BB57" s="104" t="s">
        <v>28</v>
      </c>
      <c r="BC57" s="110" t="s">
        <v>28</v>
      </c>
      <c r="BD57" s="111">
        <v>37</v>
      </c>
      <c r="BE57" s="111">
        <v>49</v>
      </c>
      <c r="BF57" s="111">
        <v>62</v>
      </c>
    </row>
    <row r="58" spans="1:93" x14ac:dyDescent="0.3">
      <c r="A58" s="10"/>
      <c r="B58" t="s">
        <v>88</v>
      </c>
      <c r="C58" s="104">
        <v>61</v>
      </c>
      <c r="D58" s="119">
        <v>5240</v>
      </c>
      <c r="E58" s="117">
        <v>10.0488903</v>
      </c>
      <c r="F58" s="106">
        <v>7.2140735558999998</v>
      </c>
      <c r="G58" s="106">
        <v>13.997666571</v>
      </c>
      <c r="H58" s="106">
        <v>8.8493706399999997E-2</v>
      </c>
      <c r="I58" s="107">
        <v>11.641221374000001</v>
      </c>
      <c r="J58" s="106">
        <v>9.0576046028999997</v>
      </c>
      <c r="K58" s="106">
        <v>14.961796305</v>
      </c>
      <c r="L58" s="106">
        <v>1.3338149659</v>
      </c>
      <c r="M58" s="106">
        <v>0.9575424736</v>
      </c>
      <c r="N58" s="106">
        <v>1.8579461614999999</v>
      </c>
      <c r="O58" s="119">
        <v>60</v>
      </c>
      <c r="P58" s="119">
        <v>5114</v>
      </c>
      <c r="Q58" s="117">
        <v>10.53189358</v>
      </c>
      <c r="R58" s="106">
        <v>7.5487280392000002</v>
      </c>
      <c r="S58" s="106">
        <v>14.693969873</v>
      </c>
      <c r="T58" s="106">
        <v>7.1147274799999993E-2</v>
      </c>
      <c r="U58" s="107">
        <v>11.732499022000001</v>
      </c>
      <c r="V58" s="106">
        <v>9.1096329810000007</v>
      </c>
      <c r="W58" s="106">
        <v>15.11054656</v>
      </c>
      <c r="X58" s="106">
        <v>1.3588237320000001</v>
      </c>
      <c r="Y58" s="106">
        <v>0.97393604749999996</v>
      </c>
      <c r="Z58" s="106">
        <v>1.8958143499</v>
      </c>
      <c r="AA58" s="119">
        <v>36</v>
      </c>
      <c r="AB58" s="119">
        <v>5049</v>
      </c>
      <c r="AC58" s="117">
        <v>6.0829715906999997</v>
      </c>
      <c r="AD58" s="106">
        <v>4.1041105716999997</v>
      </c>
      <c r="AE58" s="106">
        <v>9.0159713602</v>
      </c>
      <c r="AF58" s="106">
        <v>0.6893955276</v>
      </c>
      <c r="AG58" s="107">
        <v>7.1301247771999998</v>
      </c>
      <c r="AH58" s="106">
        <v>5.1431620260999997</v>
      </c>
      <c r="AI58" s="106">
        <v>9.8847127662999998</v>
      </c>
      <c r="AJ58" s="106">
        <v>0.92289175769999998</v>
      </c>
      <c r="AK58" s="106">
        <v>0.62266439399999995</v>
      </c>
      <c r="AL58" s="106">
        <v>1.3678784343999999</v>
      </c>
      <c r="AM58" s="106">
        <v>2.3077629200000001E-2</v>
      </c>
      <c r="AN58" s="106">
        <v>0.57757624919999995</v>
      </c>
      <c r="AO58" s="106">
        <v>0.35972654729999998</v>
      </c>
      <c r="AP58" s="106">
        <v>0.92735530939999999</v>
      </c>
      <c r="AQ58" s="106">
        <v>0.82791254049999996</v>
      </c>
      <c r="AR58" s="106">
        <v>1.0480653352</v>
      </c>
      <c r="AS58" s="106">
        <v>0.68637332640000004</v>
      </c>
      <c r="AT58" s="106">
        <v>1.6003549447000001</v>
      </c>
      <c r="AU58" s="104" t="s">
        <v>28</v>
      </c>
      <c r="AV58" s="104" t="s">
        <v>28</v>
      </c>
      <c r="AW58" s="104" t="s">
        <v>28</v>
      </c>
      <c r="AX58" s="104" t="s">
        <v>28</v>
      </c>
      <c r="AY58" s="104" t="s">
        <v>28</v>
      </c>
      <c r="AZ58" s="104" t="s">
        <v>28</v>
      </c>
      <c r="BA58" s="104" t="s">
        <v>28</v>
      </c>
      <c r="BB58" s="104" t="s">
        <v>28</v>
      </c>
      <c r="BC58" s="110" t="s">
        <v>28</v>
      </c>
      <c r="BD58" s="111">
        <v>61</v>
      </c>
      <c r="BE58" s="111">
        <v>60</v>
      </c>
      <c r="BF58" s="111">
        <v>36</v>
      </c>
    </row>
    <row r="59" spans="1:93" x14ac:dyDescent="0.3">
      <c r="A59" s="10"/>
      <c r="B59" t="s">
        <v>91</v>
      </c>
      <c r="C59" s="104">
        <v>100</v>
      </c>
      <c r="D59" s="119">
        <v>5609</v>
      </c>
      <c r="E59" s="117">
        <v>14.171575554</v>
      </c>
      <c r="F59" s="106">
        <v>10.549392864</v>
      </c>
      <c r="G59" s="106">
        <v>19.037451375</v>
      </c>
      <c r="H59" s="106">
        <v>2.7244299999999999E-5</v>
      </c>
      <c r="I59" s="107">
        <v>17.828489927</v>
      </c>
      <c r="J59" s="106">
        <v>14.655289627</v>
      </c>
      <c r="K59" s="106">
        <v>21.688759564000001</v>
      </c>
      <c r="L59" s="106">
        <v>1.8810295466</v>
      </c>
      <c r="M59" s="106">
        <v>1.4002479540999999</v>
      </c>
      <c r="N59" s="106">
        <v>2.5268897160999999</v>
      </c>
      <c r="O59" s="119">
        <v>72</v>
      </c>
      <c r="P59" s="119">
        <v>5492</v>
      </c>
      <c r="Q59" s="117">
        <v>10.495099149</v>
      </c>
      <c r="R59" s="106">
        <v>7.6302526394000001</v>
      </c>
      <c r="S59" s="106">
        <v>14.435577871</v>
      </c>
      <c r="T59" s="106">
        <v>6.2372878399999998E-2</v>
      </c>
      <c r="U59" s="107">
        <v>13.10997815</v>
      </c>
      <c r="V59" s="106">
        <v>10.406073857000001</v>
      </c>
      <c r="W59" s="106">
        <v>16.516462352000001</v>
      </c>
      <c r="X59" s="106">
        <v>1.3540765185999999</v>
      </c>
      <c r="Y59" s="106">
        <v>0.98445434229999995</v>
      </c>
      <c r="Z59" s="106">
        <v>1.8624766425999999</v>
      </c>
      <c r="AA59" s="119">
        <v>49</v>
      </c>
      <c r="AB59" s="119">
        <v>5392</v>
      </c>
      <c r="AC59" s="117">
        <v>6.4242654077000001</v>
      </c>
      <c r="AD59" s="106">
        <v>4.4887055980000001</v>
      </c>
      <c r="AE59" s="106">
        <v>9.1944515244999998</v>
      </c>
      <c r="AF59" s="106">
        <v>0.8884636145</v>
      </c>
      <c r="AG59" s="107">
        <v>9.0875370919999998</v>
      </c>
      <c r="AH59" s="106">
        <v>6.8682481214999997</v>
      </c>
      <c r="AI59" s="106">
        <v>12.023929383</v>
      </c>
      <c r="AJ59" s="106">
        <v>0.97467191909999995</v>
      </c>
      <c r="AK59" s="106">
        <v>0.68101409599999996</v>
      </c>
      <c r="AL59" s="106">
        <v>1.3949569551000001</v>
      </c>
      <c r="AM59" s="106">
        <v>2.6750141099999999E-2</v>
      </c>
      <c r="AN59" s="106">
        <v>0.61212050659999995</v>
      </c>
      <c r="AO59" s="106">
        <v>0.39648782389999998</v>
      </c>
      <c r="AP59" s="106">
        <v>0.94502653550000004</v>
      </c>
      <c r="AQ59" s="106">
        <v>0.1249240897</v>
      </c>
      <c r="AR59" s="106">
        <v>0.74057391210000001</v>
      </c>
      <c r="AS59" s="106">
        <v>0.50462056909999997</v>
      </c>
      <c r="AT59" s="106">
        <v>1.0868556554</v>
      </c>
      <c r="AU59" s="104">
        <v>1</v>
      </c>
      <c r="AV59" s="104" t="s">
        <v>28</v>
      </c>
      <c r="AW59" s="104" t="s">
        <v>28</v>
      </c>
      <c r="AX59" s="104" t="s">
        <v>28</v>
      </c>
      <c r="AY59" s="104" t="s">
        <v>28</v>
      </c>
      <c r="AZ59" s="104" t="s">
        <v>28</v>
      </c>
      <c r="BA59" s="104" t="s">
        <v>28</v>
      </c>
      <c r="BB59" s="104" t="s">
        <v>28</v>
      </c>
      <c r="BC59" s="110">
        <v>-1</v>
      </c>
      <c r="BD59" s="111">
        <v>100</v>
      </c>
      <c r="BE59" s="111">
        <v>72</v>
      </c>
      <c r="BF59" s="111">
        <v>49</v>
      </c>
    </row>
    <row r="60" spans="1:93" x14ac:dyDescent="0.3">
      <c r="A60" s="10"/>
      <c r="B60" t="s">
        <v>89</v>
      </c>
      <c r="C60" s="104">
        <v>108</v>
      </c>
      <c r="D60" s="119">
        <v>11899</v>
      </c>
      <c r="E60" s="117">
        <v>8.4040047011999999</v>
      </c>
      <c r="F60" s="106">
        <v>6.3204906938000001</v>
      </c>
      <c r="G60" s="106">
        <v>11.174337317000001</v>
      </c>
      <c r="H60" s="106">
        <v>0.45215708430000001</v>
      </c>
      <c r="I60" s="107">
        <v>9.0763929741999991</v>
      </c>
      <c r="J60" s="106">
        <v>7.5163394320999997</v>
      </c>
      <c r="K60" s="106">
        <v>10.960243369000001</v>
      </c>
      <c r="L60" s="106">
        <v>1.1154850843999999</v>
      </c>
      <c r="M60" s="106">
        <v>0.83893492989999996</v>
      </c>
      <c r="N60" s="106">
        <v>1.4831984331000001</v>
      </c>
      <c r="O60" s="119">
        <v>110</v>
      </c>
      <c r="P60" s="119">
        <v>12276</v>
      </c>
      <c r="Q60" s="117">
        <v>8.2554121862999992</v>
      </c>
      <c r="R60" s="106">
        <v>6.2254858232999997</v>
      </c>
      <c r="S60" s="106">
        <v>10.947230834999999</v>
      </c>
      <c r="T60" s="106">
        <v>0.66132508209999996</v>
      </c>
      <c r="U60" s="107">
        <v>8.9605734767000005</v>
      </c>
      <c r="V60" s="106">
        <v>7.4332189031000002</v>
      </c>
      <c r="W60" s="106">
        <v>10.801764091000001</v>
      </c>
      <c r="X60" s="106">
        <v>1.0651123571000001</v>
      </c>
      <c r="Y60" s="106">
        <v>0.80321148480000004</v>
      </c>
      <c r="Z60" s="106">
        <v>1.4124104981000001</v>
      </c>
      <c r="AA60" s="119">
        <v>104</v>
      </c>
      <c r="AB60" s="119">
        <v>12718</v>
      </c>
      <c r="AC60" s="117">
        <v>7.2163909980999996</v>
      </c>
      <c r="AD60" s="106">
        <v>5.4120411097999996</v>
      </c>
      <c r="AE60" s="106">
        <v>9.6223029316000002</v>
      </c>
      <c r="AF60" s="106">
        <v>0.53705122189999999</v>
      </c>
      <c r="AG60" s="107">
        <v>8.1773863814999999</v>
      </c>
      <c r="AH60" s="106">
        <v>6.7475690918</v>
      </c>
      <c r="AI60" s="106">
        <v>9.9101835228000006</v>
      </c>
      <c r="AJ60" s="106">
        <v>1.09485104</v>
      </c>
      <c r="AK60" s="106">
        <v>0.8211000262</v>
      </c>
      <c r="AL60" s="106">
        <v>1.4598693966</v>
      </c>
      <c r="AM60" s="106">
        <v>0.44835597370000002</v>
      </c>
      <c r="AN60" s="106">
        <v>0.87414060439999997</v>
      </c>
      <c r="AO60" s="106">
        <v>0.61738973829999999</v>
      </c>
      <c r="AP60" s="106">
        <v>1.2376652038</v>
      </c>
      <c r="AQ60" s="106">
        <v>0.91936449139999998</v>
      </c>
      <c r="AR60" s="106">
        <v>0.98231884439999995</v>
      </c>
      <c r="AS60" s="106">
        <v>0.69543278239999995</v>
      </c>
      <c r="AT60" s="106">
        <v>1.3875536737</v>
      </c>
      <c r="AU60" s="104" t="s">
        <v>28</v>
      </c>
      <c r="AV60" s="104" t="s">
        <v>28</v>
      </c>
      <c r="AW60" s="104" t="s">
        <v>28</v>
      </c>
      <c r="AX60" s="104" t="s">
        <v>28</v>
      </c>
      <c r="AY60" s="104" t="s">
        <v>28</v>
      </c>
      <c r="AZ60" s="104" t="s">
        <v>28</v>
      </c>
      <c r="BA60" s="104" t="s">
        <v>28</v>
      </c>
      <c r="BB60" s="104" t="s">
        <v>28</v>
      </c>
      <c r="BC60" s="110" t="s">
        <v>28</v>
      </c>
      <c r="BD60" s="111">
        <v>108</v>
      </c>
      <c r="BE60" s="111">
        <v>110</v>
      </c>
      <c r="BF60" s="111">
        <v>104</v>
      </c>
    </row>
    <row r="61" spans="1:93" x14ac:dyDescent="0.3">
      <c r="A61" s="10"/>
      <c r="B61" t="s">
        <v>87</v>
      </c>
      <c r="C61" s="104">
        <v>138</v>
      </c>
      <c r="D61" s="119">
        <v>14168</v>
      </c>
      <c r="E61" s="117">
        <v>8.9369990276000006</v>
      </c>
      <c r="F61" s="106">
        <v>6.8231969966000001</v>
      </c>
      <c r="G61" s="106">
        <v>11.705649369</v>
      </c>
      <c r="H61" s="106">
        <v>0.2148610755</v>
      </c>
      <c r="I61" s="107">
        <v>9.7402597403000009</v>
      </c>
      <c r="J61" s="106">
        <v>8.2434963685000007</v>
      </c>
      <c r="K61" s="106">
        <v>11.508788937</v>
      </c>
      <c r="L61" s="106">
        <v>1.1862307875</v>
      </c>
      <c r="M61" s="106">
        <v>0.90566042599999996</v>
      </c>
      <c r="N61" s="106">
        <v>1.5537208437000001</v>
      </c>
      <c r="O61" s="119">
        <v>126</v>
      </c>
      <c r="P61" s="119">
        <v>14094</v>
      </c>
      <c r="Q61" s="117">
        <v>8.4877327023000007</v>
      </c>
      <c r="R61" s="106">
        <v>6.4535951962000002</v>
      </c>
      <c r="S61" s="106">
        <v>11.163019097999999</v>
      </c>
      <c r="T61" s="106">
        <v>0.5158340642</v>
      </c>
      <c r="U61" s="107">
        <v>8.9399744571999999</v>
      </c>
      <c r="V61" s="106">
        <v>7.5076707347999996</v>
      </c>
      <c r="W61" s="106">
        <v>10.645531233</v>
      </c>
      <c r="X61" s="106">
        <v>1.0950863241</v>
      </c>
      <c r="Y61" s="106">
        <v>0.83264213050000002</v>
      </c>
      <c r="Z61" s="106">
        <v>1.4402514757</v>
      </c>
      <c r="AA61" s="119">
        <v>123</v>
      </c>
      <c r="AB61" s="119">
        <v>14042</v>
      </c>
      <c r="AC61" s="117">
        <v>8.1895047691999991</v>
      </c>
      <c r="AD61" s="106">
        <v>6.2140145596999998</v>
      </c>
      <c r="AE61" s="106">
        <v>10.793020795</v>
      </c>
      <c r="AF61" s="106">
        <v>0.1231812798</v>
      </c>
      <c r="AG61" s="107">
        <v>8.7594359778000008</v>
      </c>
      <c r="AH61" s="106">
        <v>7.3405040783000004</v>
      </c>
      <c r="AI61" s="106">
        <v>10.452649822</v>
      </c>
      <c r="AJ61" s="106">
        <v>1.2424891911</v>
      </c>
      <c r="AK61" s="106">
        <v>0.94277323729999996</v>
      </c>
      <c r="AL61" s="106">
        <v>1.6374874983000001</v>
      </c>
      <c r="AM61" s="106">
        <v>0.83242830670000001</v>
      </c>
      <c r="AN61" s="106">
        <v>0.96486365159999998</v>
      </c>
      <c r="AO61" s="106">
        <v>0.69274334199999998</v>
      </c>
      <c r="AP61" s="106">
        <v>1.3438770318</v>
      </c>
      <c r="AQ61" s="106">
        <v>0.75660865789999998</v>
      </c>
      <c r="AR61" s="106">
        <v>0.94972962130000005</v>
      </c>
      <c r="AS61" s="106">
        <v>0.68540617469999998</v>
      </c>
      <c r="AT61" s="106">
        <v>1.3159880767000001</v>
      </c>
      <c r="AU61" s="104" t="s">
        <v>28</v>
      </c>
      <c r="AV61" s="104" t="s">
        <v>28</v>
      </c>
      <c r="AW61" s="104" t="s">
        <v>28</v>
      </c>
      <c r="AX61" s="104" t="s">
        <v>28</v>
      </c>
      <c r="AY61" s="104" t="s">
        <v>28</v>
      </c>
      <c r="AZ61" s="104" t="s">
        <v>28</v>
      </c>
      <c r="BA61" s="104" t="s">
        <v>28</v>
      </c>
      <c r="BB61" s="104" t="s">
        <v>28</v>
      </c>
      <c r="BC61" s="110" t="s">
        <v>28</v>
      </c>
      <c r="BD61" s="111">
        <v>138</v>
      </c>
      <c r="BE61" s="111">
        <v>126</v>
      </c>
      <c r="BF61" s="111">
        <v>123</v>
      </c>
    </row>
    <row r="62" spans="1:93" x14ac:dyDescent="0.3">
      <c r="A62" s="10"/>
      <c r="B62" t="s">
        <v>90</v>
      </c>
      <c r="C62" s="104">
        <v>128</v>
      </c>
      <c r="D62" s="119">
        <v>11962</v>
      </c>
      <c r="E62" s="117">
        <v>9.5570305241</v>
      </c>
      <c r="F62" s="106">
        <v>7.2569987744000004</v>
      </c>
      <c r="G62" s="106">
        <v>12.586033879</v>
      </c>
      <c r="H62" s="106">
        <v>9.0391709299999998E-2</v>
      </c>
      <c r="I62" s="107">
        <v>10.700551747</v>
      </c>
      <c r="J62" s="106">
        <v>8.9984948751000005</v>
      </c>
      <c r="K62" s="106">
        <v>12.724551081</v>
      </c>
      <c r="L62" s="106">
        <v>1.2685291571999999</v>
      </c>
      <c r="M62" s="106">
        <v>0.96324004780000005</v>
      </c>
      <c r="N62" s="106">
        <v>1.6705765362</v>
      </c>
      <c r="O62" s="119">
        <v>120</v>
      </c>
      <c r="P62" s="119">
        <v>11742</v>
      </c>
      <c r="Q62" s="117">
        <v>9.4681444289000005</v>
      </c>
      <c r="R62" s="106">
        <v>7.1777533521999999</v>
      </c>
      <c r="S62" s="106">
        <v>12.489389719</v>
      </c>
      <c r="T62" s="106">
        <v>0.15664950580000001</v>
      </c>
      <c r="U62" s="107">
        <v>10.219724067</v>
      </c>
      <c r="V62" s="106">
        <v>8.5454601965000005</v>
      </c>
      <c r="W62" s="106">
        <v>12.222017026</v>
      </c>
      <c r="X62" s="106">
        <v>1.2215789354</v>
      </c>
      <c r="Y62" s="106">
        <v>0.92607293489999998</v>
      </c>
      <c r="Z62" s="106">
        <v>1.6113796650000001</v>
      </c>
      <c r="AA62" s="119">
        <v>96</v>
      </c>
      <c r="AB62" s="119">
        <v>11826</v>
      </c>
      <c r="AC62" s="117">
        <v>7.6340092861000004</v>
      </c>
      <c r="AD62" s="106">
        <v>5.7005053135999999</v>
      </c>
      <c r="AE62" s="106">
        <v>10.223321368000001</v>
      </c>
      <c r="AF62" s="106">
        <v>0.3242958467</v>
      </c>
      <c r="AG62" s="107">
        <v>8.1177067477999998</v>
      </c>
      <c r="AH62" s="106">
        <v>6.6459636971</v>
      </c>
      <c r="AI62" s="106">
        <v>9.9153660547999998</v>
      </c>
      <c r="AJ62" s="106">
        <v>1.1582109407000001</v>
      </c>
      <c r="AK62" s="106">
        <v>0.86486502359999995</v>
      </c>
      <c r="AL62" s="106">
        <v>1.5510542645000001</v>
      </c>
      <c r="AM62" s="106">
        <v>0.224069554</v>
      </c>
      <c r="AN62" s="106">
        <v>0.80628356940000001</v>
      </c>
      <c r="AO62" s="106">
        <v>0.56981798770000003</v>
      </c>
      <c r="AP62" s="106">
        <v>1.1408786812</v>
      </c>
      <c r="AQ62" s="106">
        <v>0.95615839920000001</v>
      </c>
      <c r="AR62" s="106">
        <v>0.99069940239999998</v>
      </c>
      <c r="AS62" s="106">
        <v>0.71000734830000001</v>
      </c>
      <c r="AT62" s="106">
        <v>1.3823593632</v>
      </c>
      <c r="AU62" s="104" t="s">
        <v>28</v>
      </c>
      <c r="AV62" s="104" t="s">
        <v>28</v>
      </c>
      <c r="AW62" s="104" t="s">
        <v>28</v>
      </c>
      <c r="AX62" s="104" t="s">
        <v>28</v>
      </c>
      <c r="AY62" s="104" t="s">
        <v>28</v>
      </c>
      <c r="AZ62" s="104" t="s">
        <v>28</v>
      </c>
      <c r="BA62" s="104" t="s">
        <v>28</v>
      </c>
      <c r="BB62" s="104" t="s">
        <v>28</v>
      </c>
      <c r="BC62" s="110" t="s">
        <v>28</v>
      </c>
      <c r="BD62" s="111">
        <v>128</v>
      </c>
      <c r="BE62" s="111">
        <v>120</v>
      </c>
      <c r="BF62" s="111">
        <v>96</v>
      </c>
    </row>
    <row r="63" spans="1:93" x14ac:dyDescent="0.3">
      <c r="A63" s="10"/>
      <c r="B63" t="s">
        <v>92</v>
      </c>
      <c r="C63" s="104">
        <v>136</v>
      </c>
      <c r="D63" s="119">
        <v>8754</v>
      </c>
      <c r="E63" s="117">
        <v>12.285864061</v>
      </c>
      <c r="F63" s="106">
        <v>9.3328897581000003</v>
      </c>
      <c r="G63" s="106">
        <v>16.173174616000001</v>
      </c>
      <c r="H63" s="106">
        <v>4.8920669999999997E-4</v>
      </c>
      <c r="I63" s="107">
        <v>15.535755083</v>
      </c>
      <c r="J63" s="106">
        <v>13.132349607</v>
      </c>
      <c r="K63" s="106">
        <v>18.379017709999999</v>
      </c>
      <c r="L63" s="106">
        <v>1.6307342269</v>
      </c>
      <c r="M63" s="106">
        <v>1.2387783788</v>
      </c>
      <c r="N63" s="106">
        <v>2.1467069204000002</v>
      </c>
      <c r="O63" s="119">
        <v>93</v>
      </c>
      <c r="P63" s="119">
        <v>9043</v>
      </c>
      <c r="Q63" s="117">
        <v>8.3539131537000006</v>
      </c>
      <c r="R63" s="106">
        <v>6.1986876684999999</v>
      </c>
      <c r="S63" s="106">
        <v>11.258490299</v>
      </c>
      <c r="T63" s="106">
        <v>0.62254578159999996</v>
      </c>
      <c r="U63" s="107">
        <v>10.284197722</v>
      </c>
      <c r="V63" s="106">
        <v>8.3927624207000004</v>
      </c>
      <c r="W63" s="106">
        <v>12.60189643</v>
      </c>
      <c r="X63" s="106">
        <v>1.0778209408999999</v>
      </c>
      <c r="Y63" s="106">
        <v>0.79975398980000001</v>
      </c>
      <c r="Z63" s="106">
        <v>1.4525691593000001</v>
      </c>
      <c r="AA63" s="119">
        <v>74</v>
      </c>
      <c r="AB63" s="119">
        <v>9342</v>
      </c>
      <c r="AC63" s="117">
        <v>6.5662415328000003</v>
      </c>
      <c r="AD63" s="106">
        <v>4.7878096697999997</v>
      </c>
      <c r="AE63" s="106">
        <v>9.0052718969000001</v>
      </c>
      <c r="AF63" s="106">
        <v>0.98121295289999999</v>
      </c>
      <c r="AG63" s="107">
        <v>7.9212160136999996</v>
      </c>
      <c r="AH63" s="106">
        <v>6.3072738446000001</v>
      </c>
      <c r="AI63" s="106">
        <v>9.9481431568000005</v>
      </c>
      <c r="AJ63" s="106">
        <v>0.99621214719999995</v>
      </c>
      <c r="AK63" s="106">
        <v>0.72639334499999997</v>
      </c>
      <c r="AL63" s="106">
        <v>1.3662551411999999</v>
      </c>
      <c r="AM63" s="106">
        <v>0.21878531370000001</v>
      </c>
      <c r="AN63" s="106">
        <v>0.78600787579999998</v>
      </c>
      <c r="AO63" s="106">
        <v>0.53550216740000001</v>
      </c>
      <c r="AP63" s="106">
        <v>1.153699123</v>
      </c>
      <c r="AQ63" s="106">
        <v>3.1148009599999998E-2</v>
      </c>
      <c r="AR63" s="106">
        <v>0.67996138589999999</v>
      </c>
      <c r="AS63" s="106">
        <v>0.4787864261</v>
      </c>
      <c r="AT63" s="106">
        <v>0.9656654013</v>
      </c>
      <c r="AU63" s="104">
        <v>1</v>
      </c>
      <c r="AV63" s="104" t="s">
        <v>28</v>
      </c>
      <c r="AW63" s="104" t="s">
        <v>28</v>
      </c>
      <c r="AX63" s="104" t="s">
        <v>28</v>
      </c>
      <c r="AY63" s="104" t="s">
        <v>28</v>
      </c>
      <c r="AZ63" s="104" t="s">
        <v>28</v>
      </c>
      <c r="BA63" s="104" t="s">
        <v>28</v>
      </c>
      <c r="BB63" s="104" t="s">
        <v>28</v>
      </c>
      <c r="BC63" s="110">
        <v>-1</v>
      </c>
      <c r="BD63" s="111">
        <v>136</v>
      </c>
      <c r="BE63" s="111">
        <v>93</v>
      </c>
      <c r="BF63" s="111">
        <v>74</v>
      </c>
    </row>
    <row r="64" spans="1:93" x14ac:dyDescent="0.3">
      <c r="A64" s="10"/>
      <c r="B64" t="s">
        <v>95</v>
      </c>
      <c r="C64" s="104">
        <v>89</v>
      </c>
      <c r="D64" s="119">
        <v>5269</v>
      </c>
      <c r="E64" s="117">
        <v>14.986082666</v>
      </c>
      <c r="F64" s="106">
        <v>11.093053746000001</v>
      </c>
      <c r="G64" s="106">
        <v>20.245342610000002</v>
      </c>
      <c r="H64" s="106">
        <v>7.4322361999999998E-6</v>
      </c>
      <c r="I64" s="107">
        <v>16.891250712000001</v>
      </c>
      <c r="J64" s="106">
        <v>13.722543778</v>
      </c>
      <c r="K64" s="106">
        <v>20.791651695999999</v>
      </c>
      <c r="L64" s="106">
        <v>1.9891411633</v>
      </c>
      <c r="M64" s="106">
        <v>1.4724094564000001</v>
      </c>
      <c r="N64" s="106">
        <v>2.6872162156999999</v>
      </c>
      <c r="O64" s="119">
        <v>58</v>
      </c>
      <c r="P64" s="119">
        <v>5426</v>
      </c>
      <c r="Q64" s="117">
        <v>8.8945301625000006</v>
      </c>
      <c r="R64" s="106">
        <v>6.3460552115000004</v>
      </c>
      <c r="S64" s="106">
        <v>12.466432165000001</v>
      </c>
      <c r="T64" s="106">
        <v>0.42422202469999998</v>
      </c>
      <c r="U64" s="107">
        <v>10.689273867000001</v>
      </c>
      <c r="V64" s="106">
        <v>8.2638031963999996</v>
      </c>
      <c r="W64" s="106">
        <v>13.826633219</v>
      </c>
      <c r="X64" s="106">
        <v>1.1475712869000001</v>
      </c>
      <c r="Y64" s="106">
        <v>0.81876733369999999</v>
      </c>
      <c r="Z64" s="106">
        <v>1.6084176839</v>
      </c>
      <c r="AA64" s="119">
        <v>52</v>
      </c>
      <c r="AB64" s="119">
        <v>5386</v>
      </c>
      <c r="AC64" s="117">
        <v>8.0446709162999994</v>
      </c>
      <c r="AD64" s="106">
        <v>5.6752078161000004</v>
      </c>
      <c r="AE64" s="106">
        <v>11.403411513</v>
      </c>
      <c r="AF64" s="106">
        <v>0.26296137689999999</v>
      </c>
      <c r="AG64" s="107">
        <v>9.6546602301999993</v>
      </c>
      <c r="AH64" s="106">
        <v>7.3569292373000001</v>
      </c>
      <c r="AI64" s="106">
        <v>12.670023206</v>
      </c>
      <c r="AJ64" s="106">
        <v>1.2205153962999999</v>
      </c>
      <c r="AK64" s="106">
        <v>0.86102695669999996</v>
      </c>
      <c r="AL64" s="106">
        <v>1.7300943031</v>
      </c>
      <c r="AM64" s="106">
        <v>0.65509275769999997</v>
      </c>
      <c r="AN64" s="106">
        <v>0.90445147400000003</v>
      </c>
      <c r="AO64" s="106">
        <v>0.5821278741</v>
      </c>
      <c r="AP64" s="106">
        <v>1.4052453167000001</v>
      </c>
      <c r="AQ64" s="106">
        <v>1.12995584E-2</v>
      </c>
      <c r="AR64" s="106">
        <v>0.593519358</v>
      </c>
      <c r="AS64" s="106">
        <v>0.39641096279999999</v>
      </c>
      <c r="AT64" s="106">
        <v>0.88863644389999996</v>
      </c>
      <c r="AU64" s="104">
        <v>1</v>
      </c>
      <c r="AV64" s="104" t="s">
        <v>28</v>
      </c>
      <c r="AW64" s="104" t="s">
        <v>28</v>
      </c>
      <c r="AX64" s="104" t="s">
        <v>28</v>
      </c>
      <c r="AY64" s="104" t="s">
        <v>28</v>
      </c>
      <c r="AZ64" s="104" t="s">
        <v>28</v>
      </c>
      <c r="BA64" s="104" t="s">
        <v>28</v>
      </c>
      <c r="BB64" s="104" t="s">
        <v>28</v>
      </c>
      <c r="BC64" s="110">
        <v>-1</v>
      </c>
      <c r="BD64" s="111">
        <v>89</v>
      </c>
      <c r="BE64" s="111">
        <v>58</v>
      </c>
      <c r="BF64" s="111">
        <v>52</v>
      </c>
    </row>
    <row r="65" spans="1:93" x14ac:dyDescent="0.3">
      <c r="A65" s="10"/>
      <c r="B65" t="s">
        <v>94</v>
      </c>
      <c r="C65" s="104">
        <v>87</v>
      </c>
      <c r="D65" s="119">
        <v>6825</v>
      </c>
      <c r="E65" s="117">
        <v>11.797652126999999</v>
      </c>
      <c r="F65" s="106">
        <v>8.7300679626999997</v>
      </c>
      <c r="G65" s="106">
        <v>15.943128541</v>
      </c>
      <c r="H65" s="106">
        <v>3.5109312000000002E-3</v>
      </c>
      <c r="I65" s="107">
        <v>12.747252746999999</v>
      </c>
      <c r="J65" s="106">
        <v>10.331377069</v>
      </c>
      <c r="K65" s="106">
        <v>15.728053629</v>
      </c>
      <c r="L65" s="106">
        <v>1.5659326055</v>
      </c>
      <c r="M65" s="106">
        <v>1.1587642968</v>
      </c>
      <c r="N65" s="106">
        <v>2.1161723153000001</v>
      </c>
      <c r="O65" s="119">
        <v>79</v>
      </c>
      <c r="P65" s="119">
        <v>7402</v>
      </c>
      <c r="Q65" s="117">
        <v>9.8270517695000006</v>
      </c>
      <c r="R65" s="106">
        <v>7.2316313212000001</v>
      </c>
      <c r="S65" s="106">
        <v>13.353964297999999</v>
      </c>
      <c r="T65" s="106">
        <v>0.1292889163</v>
      </c>
      <c r="U65" s="107">
        <v>10.672791137999999</v>
      </c>
      <c r="V65" s="106">
        <v>8.5607212260000001</v>
      </c>
      <c r="W65" s="106">
        <v>13.305943233000001</v>
      </c>
      <c r="X65" s="106">
        <v>1.2678851203999999</v>
      </c>
      <c r="Y65" s="106">
        <v>0.93302426439999997</v>
      </c>
      <c r="Z65" s="106">
        <v>1.7229269804</v>
      </c>
      <c r="AA65" s="119">
        <v>69</v>
      </c>
      <c r="AB65" s="119">
        <v>7314</v>
      </c>
      <c r="AC65" s="117">
        <v>8.3828487799999998</v>
      </c>
      <c r="AD65" s="106">
        <v>6.0914965172000004</v>
      </c>
      <c r="AE65" s="106">
        <v>11.536106681</v>
      </c>
      <c r="AF65" s="106">
        <v>0.1399458817</v>
      </c>
      <c r="AG65" s="107">
        <v>9.4339622641999998</v>
      </c>
      <c r="AH65" s="106">
        <v>7.4511191946000004</v>
      </c>
      <c r="AI65" s="106">
        <v>11.944466553</v>
      </c>
      <c r="AJ65" s="106">
        <v>1.2718228138000001</v>
      </c>
      <c r="AK65" s="106">
        <v>0.92418513609999997</v>
      </c>
      <c r="AL65" s="106">
        <v>1.7502264498</v>
      </c>
      <c r="AM65" s="106">
        <v>0.4279912749</v>
      </c>
      <c r="AN65" s="106">
        <v>0.85303801960000003</v>
      </c>
      <c r="AO65" s="106">
        <v>0.57580084190000003</v>
      </c>
      <c r="AP65" s="106">
        <v>1.2637596369999999</v>
      </c>
      <c r="AQ65" s="106">
        <v>0.34385773679999998</v>
      </c>
      <c r="AR65" s="106">
        <v>0.83296673470000004</v>
      </c>
      <c r="AS65" s="106">
        <v>0.57053156589999998</v>
      </c>
      <c r="AT65" s="106">
        <v>1.2161177797</v>
      </c>
      <c r="AU65" s="104">
        <v>1</v>
      </c>
      <c r="AV65" s="104" t="s">
        <v>28</v>
      </c>
      <c r="AW65" s="104" t="s">
        <v>28</v>
      </c>
      <c r="AX65" s="104" t="s">
        <v>28</v>
      </c>
      <c r="AY65" s="104" t="s">
        <v>28</v>
      </c>
      <c r="AZ65" s="104" t="s">
        <v>28</v>
      </c>
      <c r="BA65" s="104" t="s">
        <v>28</v>
      </c>
      <c r="BB65" s="104" t="s">
        <v>28</v>
      </c>
      <c r="BC65" s="110">
        <v>-1</v>
      </c>
      <c r="BD65" s="111">
        <v>87</v>
      </c>
      <c r="BE65" s="111">
        <v>79</v>
      </c>
      <c r="BF65" s="111">
        <v>69</v>
      </c>
    </row>
    <row r="66" spans="1:93" x14ac:dyDescent="0.3">
      <c r="A66" s="10"/>
      <c r="B66" t="s">
        <v>93</v>
      </c>
      <c r="C66" s="104">
        <v>136</v>
      </c>
      <c r="D66" s="119">
        <v>7214</v>
      </c>
      <c r="E66" s="117">
        <v>20.626639367999999</v>
      </c>
      <c r="F66" s="106">
        <v>15.780155376</v>
      </c>
      <c r="G66" s="106">
        <v>26.961600914000002</v>
      </c>
      <c r="H66" s="106">
        <v>1.701648E-13</v>
      </c>
      <c r="I66" s="107">
        <v>18.852231772</v>
      </c>
      <c r="J66" s="106">
        <v>15.935762193</v>
      </c>
      <c r="K66" s="106">
        <v>22.302456479</v>
      </c>
      <c r="L66" s="106">
        <v>2.7378267116999999</v>
      </c>
      <c r="M66" s="106">
        <v>2.0945404694</v>
      </c>
      <c r="N66" s="106">
        <v>3.5786823949</v>
      </c>
      <c r="O66" s="119">
        <v>79</v>
      </c>
      <c r="P66" s="119">
        <v>7128</v>
      </c>
      <c r="Q66" s="117">
        <v>11.446240596000001</v>
      </c>
      <c r="R66" s="106">
        <v>8.4351300843000008</v>
      </c>
      <c r="S66" s="106">
        <v>15.532235124</v>
      </c>
      <c r="T66" s="106">
        <v>1.23054354E-2</v>
      </c>
      <c r="U66" s="107">
        <v>11.08305275</v>
      </c>
      <c r="V66" s="106">
        <v>8.8897949656000002</v>
      </c>
      <c r="W66" s="106">
        <v>13.817423093</v>
      </c>
      <c r="X66" s="106">
        <v>1.4767926817000001</v>
      </c>
      <c r="Y66" s="106">
        <v>1.0882995402</v>
      </c>
      <c r="Z66" s="106">
        <v>2.0039672389000001</v>
      </c>
      <c r="AA66" s="119">
        <v>71</v>
      </c>
      <c r="AB66" s="119">
        <v>7349</v>
      </c>
      <c r="AC66" s="117">
        <v>9.6894403575000005</v>
      </c>
      <c r="AD66" s="106">
        <v>7.0708025177999998</v>
      </c>
      <c r="AE66" s="106">
        <v>13.277878177</v>
      </c>
      <c r="AF66" s="106">
        <v>1.6534376399999998E-2</v>
      </c>
      <c r="AG66" s="107">
        <v>9.6611783916</v>
      </c>
      <c r="AH66" s="106">
        <v>7.6561611036999997</v>
      </c>
      <c r="AI66" s="106">
        <v>12.191275321000001</v>
      </c>
      <c r="AJ66" s="106">
        <v>1.4700553026000001</v>
      </c>
      <c r="AK66" s="106">
        <v>1.0727627553000001</v>
      </c>
      <c r="AL66" s="106">
        <v>2.0144832415999998</v>
      </c>
      <c r="AM66" s="106">
        <v>0.40054542780000002</v>
      </c>
      <c r="AN66" s="106">
        <v>0.8465172715</v>
      </c>
      <c r="AO66" s="106">
        <v>0.57400970799999995</v>
      </c>
      <c r="AP66" s="106">
        <v>1.2483961176</v>
      </c>
      <c r="AQ66" s="106">
        <v>1.0158018E-3</v>
      </c>
      <c r="AR66" s="106">
        <v>0.55492513310000002</v>
      </c>
      <c r="AS66" s="106">
        <v>0.3905583929</v>
      </c>
      <c r="AT66" s="106">
        <v>0.78846571710000002</v>
      </c>
      <c r="AU66" s="104">
        <v>1</v>
      </c>
      <c r="AV66" s="104" t="s">
        <v>28</v>
      </c>
      <c r="AW66" s="104" t="s">
        <v>28</v>
      </c>
      <c r="AX66" s="104" t="s">
        <v>231</v>
      </c>
      <c r="AY66" s="104" t="s">
        <v>28</v>
      </c>
      <c r="AZ66" s="104" t="s">
        <v>28</v>
      </c>
      <c r="BA66" s="104" t="s">
        <v>28</v>
      </c>
      <c r="BB66" s="104" t="s">
        <v>28</v>
      </c>
      <c r="BC66" s="110" t="s">
        <v>239</v>
      </c>
      <c r="BD66" s="111">
        <v>136</v>
      </c>
      <c r="BE66" s="111">
        <v>79</v>
      </c>
      <c r="BF66" s="111">
        <v>71</v>
      </c>
      <c r="BQ66" s="52"/>
      <c r="CC66" s="4"/>
      <c r="CO66" s="4"/>
    </row>
    <row r="67" spans="1:93" x14ac:dyDescent="0.3">
      <c r="A67" s="10"/>
      <c r="B67" t="s">
        <v>133</v>
      </c>
      <c r="C67" s="104">
        <v>149</v>
      </c>
      <c r="D67" s="119">
        <v>9276</v>
      </c>
      <c r="E67" s="117">
        <v>18.897930247000001</v>
      </c>
      <c r="F67" s="106">
        <v>14.546143538999999</v>
      </c>
      <c r="G67" s="106">
        <v>24.551646054999999</v>
      </c>
      <c r="H67" s="106">
        <v>5.7076120000000001E-12</v>
      </c>
      <c r="I67" s="107">
        <v>16.062958171999998</v>
      </c>
      <c r="J67" s="106">
        <v>13.68019793</v>
      </c>
      <c r="K67" s="106">
        <v>18.860737728</v>
      </c>
      <c r="L67" s="106">
        <v>2.5083707192000002</v>
      </c>
      <c r="M67" s="106">
        <v>1.9307469153000001</v>
      </c>
      <c r="N67" s="106">
        <v>3.2588029095</v>
      </c>
      <c r="O67" s="119">
        <v>105</v>
      </c>
      <c r="P67" s="119">
        <v>8549</v>
      </c>
      <c r="Q67" s="117">
        <v>13.494464023000001</v>
      </c>
      <c r="R67" s="106">
        <v>10.171981962</v>
      </c>
      <c r="S67" s="106">
        <v>17.90217088</v>
      </c>
      <c r="T67" s="106">
        <v>1.205145E-4</v>
      </c>
      <c r="U67" s="107">
        <v>12.282138262</v>
      </c>
      <c r="V67" s="106">
        <v>10.143906025</v>
      </c>
      <c r="W67" s="106">
        <v>14.871088110000001</v>
      </c>
      <c r="X67" s="106">
        <v>1.7410542392999999</v>
      </c>
      <c r="Y67" s="106">
        <v>1.3123879753000001</v>
      </c>
      <c r="Z67" s="106">
        <v>2.3097360850999999</v>
      </c>
      <c r="AA67" s="119">
        <v>84</v>
      </c>
      <c r="AB67" s="119">
        <v>8693</v>
      </c>
      <c r="AC67" s="117">
        <v>10.459545126</v>
      </c>
      <c r="AD67" s="106">
        <v>7.7567467800000003</v>
      </c>
      <c r="AE67" s="106">
        <v>14.104119594</v>
      </c>
      <c r="AF67" s="106">
        <v>2.4660798000000002E-3</v>
      </c>
      <c r="AG67" s="107">
        <v>9.6629471988999995</v>
      </c>
      <c r="AH67" s="106">
        <v>7.8025382070999996</v>
      </c>
      <c r="AI67" s="106">
        <v>11.966945382</v>
      </c>
      <c r="AJ67" s="106">
        <v>1.5868934849</v>
      </c>
      <c r="AK67" s="106">
        <v>1.1768323365</v>
      </c>
      <c r="AL67" s="106">
        <v>2.1398383222000001</v>
      </c>
      <c r="AM67" s="106">
        <v>0.16244016319999999</v>
      </c>
      <c r="AN67" s="106">
        <v>0.77509896710000004</v>
      </c>
      <c r="AO67" s="106">
        <v>0.54214763129999999</v>
      </c>
      <c r="AP67" s="106">
        <v>1.1081454093000001</v>
      </c>
      <c r="AQ67" s="106">
        <v>4.35119531E-2</v>
      </c>
      <c r="AR67" s="106">
        <v>0.7140710039</v>
      </c>
      <c r="AS67" s="106">
        <v>0.51492348310000002</v>
      </c>
      <c r="AT67" s="106">
        <v>0.99023916249999999</v>
      </c>
      <c r="AU67" s="104">
        <v>1</v>
      </c>
      <c r="AV67" s="104">
        <v>2</v>
      </c>
      <c r="AW67" s="104">
        <v>3</v>
      </c>
      <c r="AX67" s="104" t="s">
        <v>28</v>
      </c>
      <c r="AY67" s="104" t="s">
        <v>28</v>
      </c>
      <c r="AZ67" s="104" t="s">
        <v>28</v>
      </c>
      <c r="BA67" s="104" t="s">
        <v>28</v>
      </c>
      <c r="BB67" s="104" t="s">
        <v>28</v>
      </c>
      <c r="BC67" s="110" t="s">
        <v>234</v>
      </c>
      <c r="BD67" s="111">
        <v>149</v>
      </c>
      <c r="BE67" s="111">
        <v>105</v>
      </c>
      <c r="BF67" s="111">
        <v>84</v>
      </c>
      <c r="BQ67" s="52"/>
    </row>
    <row r="68" spans="1:93" x14ac:dyDescent="0.3">
      <c r="A68" s="10"/>
      <c r="B68" t="s">
        <v>96</v>
      </c>
      <c r="C68" s="104">
        <v>102</v>
      </c>
      <c r="D68" s="119">
        <v>11148</v>
      </c>
      <c r="E68" s="117">
        <v>9.4689452586999998</v>
      </c>
      <c r="F68" s="106">
        <v>7.1053993839</v>
      </c>
      <c r="G68" s="106">
        <v>12.618702969999999</v>
      </c>
      <c r="H68" s="106">
        <v>0.1187011899</v>
      </c>
      <c r="I68" s="107">
        <v>9.1496232507999995</v>
      </c>
      <c r="J68" s="106">
        <v>7.5356670219000002</v>
      </c>
      <c r="K68" s="106">
        <v>11.109249570999999</v>
      </c>
      <c r="L68" s="106">
        <v>1.2568373741000001</v>
      </c>
      <c r="M68" s="106">
        <v>0.94311787209999998</v>
      </c>
      <c r="N68" s="106">
        <v>1.6749127883999999</v>
      </c>
      <c r="O68" s="119">
        <v>130</v>
      </c>
      <c r="P68" s="119">
        <v>12283</v>
      </c>
      <c r="Q68" s="117">
        <v>11.010320644</v>
      </c>
      <c r="R68" s="106">
        <v>8.4008792096999994</v>
      </c>
      <c r="S68" s="106">
        <v>14.430294456</v>
      </c>
      <c r="T68" s="106">
        <v>1.0971794599999999E-2</v>
      </c>
      <c r="U68" s="107">
        <v>10.583733616</v>
      </c>
      <c r="V68" s="106">
        <v>8.9121725530999996</v>
      </c>
      <c r="W68" s="106">
        <v>12.568811542000001</v>
      </c>
      <c r="X68" s="106">
        <v>1.4205503383</v>
      </c>
      <c r="Y68" s="106">
        <v>1.0838804961999999</v>
      </c>
      <c r="Z68" s="106">
        <v>1.861794977</v>
      </c>
      <c r="AA68" s="119">
        <v>170</v>
      </c>
      <c r="AB68" s="119">
        <v>12585</v>
      </c>
      <c r="AC68" s="117">
        <v>13.668425125000001</v>
      </c>
      <c r="AD68" s="106">
        <v>10.577768509</v>
      </c>
      <c r="AE68" s="106">
        <v>17.662122709999998</v>
      </c>
      <c r="AF68" s="106">
        <v>2.4509271999999999E-8</v>
      </c>
      <c r="AG68" s="107">
        <v>13.508144616999999</v>
      </c>
      <c r="AH68" s="106">
        <v>11.622820301000001</v>
      </c>
      <c r="AI68" s="106">
        <v>15.699285221</v>
      </c>
      <c r="AJ68" s="106">
        <v>2.0737359529999999</v>
      </c>
      <c r="AK68" s="106">
        <v>1.6048300122000001</v>
      </c>
      <c r="AL68" s="106">
        <v>2.6796487915</v>
      </c>
      <c r="AM68" s="106">
        <v>0.1744283509</v>
      </c>
      <c r="AN68" s="106">
        <v>1.2414193525999999</v>
      </c>
      <c r="AO68" s="106">
        <v>0.90861442270000004</v>
      </c>
      <c r="AP68" s="106">
        <v>1.6961232074000001</v>
      </c>
      <c r="AQ68" s="106">
        <v>0.38158005960000002</v>
      </c>
      <c r="AR68" s="106">
        <v>1.1627821624000001</v>
      </c>
      <c r="AS68" s="106">
        <v>0.82943590629999997</v>
      </c>
      <c r="AT68" s="106">
        <v>1.6300986575</v>
      </c>
      <c r="AU68" s="104" t="s">
        <v>28</v>
      </c>
      <c r="AV68" s="104" t="s">
        <v>28</v>
      </c>
      <c r="AW68" s="104">
        <v>3</v>
      </c>
      <c r="AX68" s="104" t="s">
        <v>28</v>
      </c>
      <c r="AY68" s="104" t="s">
        <v>28</v>
      </c>
      <c r="AZ68" s="104" t="s">
        <v>28</v>
      </c>
      <c r="BA68" s="104" t="s">
        <v>28</v>
      </c>
      <c r="BB68" s="104" t="s">
        <v>28</v>
      </c>
      <c r="BC68" s="110">
        <v>-3</v>
      </c>
      <c r="BD68" s="111">
        <v>102</v>
      </c>
      <c r="BE68" s="111">
        <v>130</v>
      </c>
      <c r="BF68" s="111">
        <v>170</v>
      </c>
    </row>
    <row r="69" spans="1:93" s="3" customFormat="1" x14ac:dyDescent="0.3">
      <c r="A69" s="10"/>
      <c r="B69" s="3" t="s">
        <v>185</v>
      </c>
      <c r="C69" s="115">
        <v>64</v>
      </c>
      <c r="D69" s="118">
        <v>7654</v>
      </c>
      <c r="E69" s="114">
        <v>9.0439819653000004</v>
      </c>
      <c r="F69" s="112">
        <v>6.5450496256999999</v>
      </c>
      <c r="G69" s="112">
        <v>12.49701904</v>
      </c>
      <c r="H69" s="112">
        <v>0.2682217543</v>
      </c>
      <c r="I69" s="116">
        <v>8.361640972</v>
      </c>
      <c r="J69" s="112">
        <v>6.5447237997999999</v>
      </c>
      <c r="K69" s="112">
        <v>10.682962625</v>
      </c>
      <c r="L69" s="112">
        <v>1.2004309070000001</v>
      </c>
      <c r="M69" s="112">
        <v>0.86874121250000003</v>
      </c>
      <c r="N69" s="112">
        <v>1.6587613684</v>
      </c>
      <c r="O69" s="118">
        <v>55</v>
      </c>
      <c r="P69" s="118">
        <v>7640</v>
      </c>
      <c r="Q69" s="114">
        <v>7.5625442579</v>
      </c>
      <c r="R69" s="112">
        <v>5.3913962393999997</v>
      </c>
      <c r="S69" s="112">
        <v>10.608026773000001</v>
      </c>
      <c r="T69" s="112">
        <v>0.88678898080000002</v>
      </c>
      <c r="U69" s="116">
        <v>7.1989528796000002</v>
      </c>
      <c r="V69" s="112">
        <v>5.5270492979999997</v>
      </c>
      <c r="W69" s="112">
        <v>9.3765985734000008</v>
      </c>
      <c r="X69" s="112">
        <v>0.97571861449999997</v>
      </c>
      <c r="Y69" s="112">
        <v>0.69559733989999994</v>
      </c>
      <c r="Z69" s="112">
        <v>1.3686464280999999</v>
      </c>
      <c r="AA69" s="118">
        <v>57</v>
      </c>
      <c r="AB69" s="118">
        <v>7327</v>
      </c>
      <c r="AC69" s="114">
        <v>7.4502317532999998</v>
      </c>
      <c r="AD69" s="112">
        <v>5.3242162626000002</v>
      </c>
      <c r="AE69" s="112">
        <v>10.425187566</v>
      </c>
      <c r="AF69" s="112">
        <v>0.47481725559999999</v>
      </c>
      <c r="AG69" s="116">
        <v>7.7794458851000003</v>
      </c>
      <c r="AH69" s="112">
        <v>6.0007324755999996</v>
      </c>
      <c r="AI69" s="112">
        <v>10.085398495</v>
      </c>
      <c r="AJ69" s="112">
        <v>1.1303287177000001</v>
      </c>
      <c r="AK69" s="112">
        <v>0.80777548139999999</v>
      </c>
      <c r="AL69" s="112">
        <v>1.5816808500999999</v>
      </c>
      <c r="AM69" s="112">
        <v>0.94577129550000005</v>
      </c>
      <c r="AN69" s="112">
        <v>0.98514884660000002</v>
      </c>
      <c r="AO69" s="112">
        <v>0.64011111750000005</v>
      </c>
      <c r="AP69" s="112">
        <v>1.5161715263</v>
      </c>
      <c r="AQ69" s="112">
        <v>0.40538217230000001</v>
      </c>
      <c r="AR69" s="112">
        <v>0.83619630010000001</v>
      </c>
      <c r="AS69" s="112">
        <v>0.54865353800000005</v>
      </c>
      <c r="AT69" s="112">
        <v>1.2744367874</v>
      </c>
      <c r="AU69" s="115" t="s">
        <v>28</v>
      </c>
      <c r="AV69" s="115" t="s">
        <v>28</v>
      </c>
      <c r="AW69" s="115" t="s">
        <v>28</v>
      </c>
      <c r="AX69" s="115" t="s">
        <v>28</v>
      </c>
      <c r="AY69" s="115" t="s">
        <v>28</v>
      </c>
      <c r="AZ69" s="115" t="s">
        <v>28</v>
      </c>
      <c r="BA69" s="115" t="s">
        <v>28</v>
      </c>
      <c r="BB69" s="115" t="s">
        <v>28</v>
      </c>
      <c r="BC69" s="108" t="s">
        <v>28</v>
      </c>
      <c r="BD69" s="109">
        <v>64</v>
      </c>
      <c r="BE69" s="109">
        <v>55</v>
      </c>
      <c r="BF69" s="109">
        <v>57</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4">
        <v>12</v>
      </c>
      <c r="D70" s="119">
        <v>1559</v>
      </c>
      <c r="E70" s="117">
        <v>12.759584807</v>
      </c>
      <c r="F70" s="106">
        <v>6.9622152571999996</v>
      </c>
      <c r="G70" s="106">
        <v>23.384368113000001</v>
      </c>
      <c r="H70" s="106">
        <v>8.8265098599999994E-2</v>
      </c>
      <c r="I70" s="107">
        <v>7.6972418216999996</v>
      </c>
      <c r="J70" s="106">
        <v>4.3713382269999999</v>
      </c>
      <c r="K70" s="106">
        <v>13.553637029000001</v>
      </c>
      <c r="L70" s="106">
        <v>1.6936123957</v>
      </c>
      <c r="M70" s="106">
        <v>0.92411267600000002</v>
      </c>
      <c r="N70" s="106">
        <v>3.1038671163</v>
      </c>
      <c r="O70" s="119">
        <v>14</v>
      </c>
      <c r="P70" s="119">
        <v>1434</v>
      </c>
      <c r="Q70" s="117">
        <v>15.401522817</v>
      </c>
      <c r="R70" s="106">
        <v>8.7448841993999995</v>
      </c>
      <c r="S70" s="106">
        <v>27.125219690000002</v>
      </c>
      <c r="T70" s="106">
        <v>1.7413382299999999E-2</v>
      </c>
      <c r="U70" s="107">
        <v>9.7629009762999992</v>
      </c>
      <c r="V70" s="106">
        <v>5.7821013896000002</v>
      </c>
      <c r="W70" s="106">
        <v>16.484359068</v>
      </c>
      <c r="X70" s="106">
        <v>1.9871027514999999</v>
      </c>
      <c r="Y70" s="106">
        <v>1.1282639815</v>
      </c>
      <c r="Z70" s="106">
        <v>3.4996928112000001</v>
      </c>
      <c r="AA70" s="119"/>
      <c r="AB70" s="119"/>
      <c r="AC70" s="117"/>
      <c r="AD70" s="106"/>
      <c r="AE70" s="106"/>
      <c r="AF70" s="106"/>
      <c r="AG70" s="107"/>
      <c r="AH70" s="106"/>
      <c r="AI70" s="106"/>
      <c r="AJ70" s="106"/>
      <c r="AK70" s="106"/>
      <c r="AL70" s="106"/>
      <c r="AM70" s="106">
        <v>0.99127114080000001</v>
      </c>
      <c r="AN70" s="106">
        <v>1.0044017559</v>
      </c>
      <c r="AO70" s="106">
        <v>0.45727907740000001</v>
      </c>
      <c r="AP70" s="106">
        <v>2.2061426756000002</v>
      </c>
      <c r="AQ70" s="106">
        <v>0.64625040040000004</v>
      </c>
      <c r="AR70" s="106">
        <v>1.2070551705999999</v>
      </c>
      <c r="AS70" s="106">
        <v>0.54041709059999998</v>
      </c>
      <c r="AT70" s="106">
        <v>2.6960327686999999</v>
      </c>
      <c r="AU70" s="104" t="s">
        <v>28</v>
      </c>
      <c r="AV70" s="104" t="s">
        <v>28</v>
      </c>
      <c r="AW70" s="104">
        <v>3</v>
      </c>
      <c r="AX70" s="104" t="s">
        <v>28</v>
      </c>
      <c r="AY70" s="104" t="s">
        <v>28</v>
      </c>
      <c r="AZ70" s="104" t="s">
        <v>28</v>
      </c>
      <c r="BA70" s="104" t="s">
        <v>28</v>
      </c>
      <c r="BB70" s="104" t="s">
        <v>442</v>
      </c>
      <c r="BC70" s="110">
        <v>-3</v>
      </c>
      <c r="BD70" s="111">
        <v>12</v>
      </c>
      <c r="BE70" s="111">
        <v>14</v>
      </c>
      <c r="BF70" s="111"/>
    </row>
    <row r="71" spans="1:93" x14ac:dyDescent="0.3">
      <c r="A71" s="10"/>
      <c r="B71" t="s">
        <v>186</v>
      </c>
      <c r="C71" s="104">
        <v>79</v>
      </c>
      <c r="D71" s="119">
        <v>14765</v>
      </c>
      <c r="E71" s="117">
        <v>8.2642744943000004</v>
      </c>
      <c r="F71" s="106">
        <v>6.0802175550999999</v>
      </c>
      <c r="G71" s="106">
        <v>11.232860058</v>
      </c>
      <c r="H71" s="106">
        <v>0.55460138439999995</v>
      </c>
      <c r="I71" s="107">
        <v>5.3504910261000003</v>
      </c>
      <c r="J71" s="106">
        <v>4.2916666790000004</v>
      </c>
      <c r="K71" s="106">
        <v>6.6705446535000004</v>
      </c>
      <c r="L71" s="106">
        <v>1.0969383359</v>
      </c>
      <c r="M71" s="106">
        <v>0.80704286039999995</v>
      </c>
      <c r="N71" s="106">
        <v>1.4909663065000001</v>
      </c>
      <c r="O71" s="119">
        <v>83</v>
      </c>
      <c r="P71" s="119">
        <v>15041</v>
      </c>
      <c r="Q71" s="117">
        <v>8.1699788914999996</v>
      </c>
      <c r="R71" s="106">
        <v>6.0484475004</v>
      </c>
      <c r="S71" s="106">
        <v>11.035650898</v>
      </c>
      <c r="T71" s="106">
        <v>0.73130265709999998</v>
      </c>
      <c r="U71" s="107">
        <v>5.5182501163</v>
      </c>
      <c r="V71" s="106">
        <v>4.4501010587999996</v>
      </c>
      <c r="W71" s="106">
        <v>6.8427849041000002</v>
      </c>
      <c r="X71" s="106">
        <v>1.0540897629999999</v>
      </c>
      <c r="Y71" s="106">
        <v>0.78037002010000001</v>
      </c>
      <c r="Z71" s="106">
        <v>1.4238184447</v>
      </c>
      <c r="AA71" s="119">
        <v>90</v>
      </c>
      <c r="AB71" s="119">
        <v>14462</v>
      </c>
      <c r="AC71" s="117">
        <v>8.8246416234999998</v>
      </c>
      <c r="AD71" s="106">
        <v>6.5819593209000002</v>
      </c>
      <c r="AE71" s="106">
        <v>11.831476919</v>
      </c>
      <c r="AF71" s="106">
        <v>5.1107275700000003E-2</v>
      </c>
      <c r="AG71" s="107">
        <v>6.2232056424</v>
      </c>
      <c r="AH71" s="106">
        <v>5.0616210948999996</v>
      </c>
      <c r="AI71" s="106">
        <v>7.6513606492999999</v>
      </c>
      <c r="AJ71" s="106">
        <v>1.3388504117</v>
      </c>
      <c r="AK71" s="106">
        <v>0.99859680679999996</v>
      </c>
      <c r="AL71" s="106">
        <v>1.7950392118</v>
      </c>
      <c r="AM71" s="106">
        <v>0.68079124020000004</v>
      </c>
      <c r="AN71" s="106">
        <v>1.0801302844</v>
      </c>
      <c r="AO71" s="106">
        <v>0.74814371980000005</v>
      </c>
      <c r="AP71" s="106">
        <v>1.5594349058000001</v>
      </c>
      <c r="AQ71" s="106">
        <v>0.95258135259999999</v>
      </c>
      <c r="AR71" s="106">
        <v>0.98858997209999999</v>
      </c>
      <c r="AS71" s="106">
        <v>0.67725424010000002</v>
      </c>
      <c r="AT71" s="106">
        <v>1.4430476400000001</v>
      </c>
      <c r="AU71" s="104" t="s">
        <v>28</v>
      </c>
      <c r="AV71" s="104" t="s">
        <v>28</v>
      </c>
      <c r="AW71" s="104" t="s">
        <v>28</v>
      </c>
      <c r="AX71" s="104" t="s">
        <v>28</v>
      </c>
      <c r="AY71" s="104" t="s">
        <v>28</v>
      </c>
      <c r="AZ71" s="104" t="s">
        <v>28</v>
      </c>
      <c r="BA71" s="104" t="s">
        <v>28</v>
      </c>
      <c r="BB71" s="104" t="s">
        <v>28</v>
      </c>
      <c r="BC71" s="110" t="s">
        <v>28</v>
      </c>
      <c r="BD71" s="111">
        <v>79</v>
      </c>
      <c r="BE71" s="111">
        <v>83</v>
      </c>
      <c r="BF71" s="111">
        <v>90</v>
      </c>
    </row>
    <row r="72" spans="1:93" x14ac:dyDescent="0.3">
      <c r="A72" s="10"/>
      <c r="B72" t="s">
        <v>187</v>
      </c>
      <c r="C72" s="104">
        <v>124</v>
      </c>
      <c r="D72" s="119">
        <v>11384</v>
      </c>
      <c r="E72" s="117">
        <v>14.329111237999999</v>
      </c>
      <c r="F72" s="106">
        <v>10.930370398000001</v>
      </c>
      <c r="G72" s="106">
        <v>18.784672557</v>
      </c>
      <c r="H72" s="106">
        <v>3.2585433000000002E-6</v>
      </c>
      <c r="I72" s="107">
        <v>10.892480675</v>
      </c>
      <c r="J72" s="106">
        <v>9.1345391808999992</v>
      </c>
      <c r="K72" s="106">
        <v>12.988737899</v>
      </c>
      <c r="L72" s="106">
        <v>1.9019396617</v>
      </c>
      <c r="M72" s="106">
        <v>1.4508160787</v>
      </c>
      <c r="N72" s="106">
        <v>2.4933377356999999</v>
      </c>
      <c r="O72" s="119">
        <v>84</v>
      </c>
      <c r="P72" s="119">
        <v>11389</v>
      </c>
      <c r="Q72" s="117">
        <v>9.5207964127999993</v>
      </c>
      <c r="R72" s="106">
        <v>7.0721374028000001</v>
      </c>
      <c r="S72" s="106">
        <v>12.817279865</v>
      </c>
      <c r="T72" s="106">
        <v>0.1751158401</v>
      </c>
      <c r="U72" s="107">
        <v>7.3755377996</v>
      </c>
      <c r="V72" s="106">
        <v>5.9555241579000002</v>
      </c>
      <c r="W72" s="106">
        <v>9.1341343586000008</v>
      </c>
      <c r="X72" s="106">
        <v>1.2283720885</v>
      </c>
      <c r="Y72" s="106">
        <v>0.91244637689999997</v>
      </c>
      <c r="Z72" s="106">
        <v>1.6536840149000001</v>
      </c>
      <c r="AA72" s="119">
        <v>92</v>
      </c>
      <c r="AB72" s="119">
        <v>11315</v>
      </c>
      <c r="AC72" s="117">
        <v>9.7077907548999995</v>
      </c>
      <c r="AD72" s="106">
        <v>7.2604640454</v>
      </c>
      <c r="AE72" s="106">
        <v>12.980052067000001</v>
      </c>
      <c r="AF72" s="106">
        <v>8.9891285000000005E-3</v>
      </c>
      <c r="AG72" s="107">
        <v>8.1307998232000003</v>
      </c>
      <c r="AH72" s="106">
        <v>6.6281049054999999</v>
      </c>
      <c r="AI72" s="106">
        <v>9.9741791519999996</v>
      </c>
      <c r="AJ72" s="106">
        <v>1.4728393744999999</v>
      </c>
      <c r="AK72" s="106">
        <v>1.1015376818</v>
      </c>
      <c r="AL72" s="106">
        <v>1.9692978815</v>
      </c>
      <c r="AM72" s="106">
        <v>0.91621227409999995</v>
      </c>
      <c r="AN72" s="106">
        <v>1.0196406198000001</v>
      </c>
      <c r="AO72" s="106">
        <v>0.70970715220000002</v>
      </c>
      <c r="AP72" s="106">
        <v>1.4649239341</v>
      </c>
      <c r="AQ72" s="106">
        <v>2.0838961199999999E-2</v>
      </c>
      <c r="AR72" s="106">
        <v>0.66443733009999995</v>
      </c>
      <c r="AS72" s="106">
        <v>0.46975315410000001</v>
      </c>
      <c r="AT72" s="106">
        <v>0.93980628290000001</v>
      </c>
      <c r="AU72" s="104">
        <v>1</v>
      </c>
      <c r="AV72" s="104" t="s">
        <v>28</v>
      </c>
      <c r="AW72" s="104" t="s">
        <v>28</v>
      </c>
      <c r="AX72" s="104" t="s">
        <v>28</v>
      </c>
      <c r="AY72" s="104" t="s">
        <v>28</v>
      </c>
      <c r="AZ72" s="104" t="s">
        <v>28</v>
      </c>
      <c r="BA72" s="104" t="s">
        <v>28</v>
      </c>
      <c r="BB72" s="104" t="s">
        <v>28</v>
      </c>
      <c r="BC72" s="110">
        <v>-1</v>
      </c>
      <c r="BD72" s="111">
        <v>124</v>
      </c>
      <c r="BE72" s="111">
        <v>84</v>
      </c>
      <c r="BF72" s="111">
        <v>92</v>
      </c>
    </row>
    <row r="73" spans="1:93" x14ac:dyDescent="0.3">
      <c r="A73" s="10"/>
      <c r="B73" t="s">
        <v>189</v>
      </c>
      <c r="C73" s="104">
        <v>8</v>
      </c>
      <c r="D73" s="119">
        <v>1554</v>
      </c>
      <c r="E73" s="117">
        <v>8.1146553020999992</v>
      </c>
      <c r="F73" s="106">
        <v>3.9303313367000001</v>
      </c>
      <c r="G73" s="106">
        <v>16.75370981</v>
      </c>
      <c r="H73" s="106">
        <v>0.84089471270000005</v>
      </c>
      <c r="I73" s="107">
        <v>5.1480051480000002</v>
      </c>
      <c r="J73" s="106">
        <v>2.5745052444000001</v>
      </c>
      <c r="K73" s="106">
        <v>10.294000006999999</v>
      </c>
      <c r="L73" s="106">
        <v>1.0770789970000001</v>
      </c>
      <c r="M73" s="106">
        <v>0.52168295220000005</v>
      </c>
      <c r="N73" s="106">
        <v>2.2237628447</v>
      </c>
      <c r="O73" s="119">
        <v>14</v>
      </c>
      <c r="P73" s="119">
        <v>1602</v>
      </c>
      <c r="Q73" s="117">
        <v>13.428056096000001</v>
      </c>
      <c r="R73" s="106">
        <v>7.6307114738999999</v>
      </c>
      <c r="S73" s="106">
        <v>23.629866118999999</v>
      </c>
      <c r="T73" s="106">
        <v>5.6671287899999999E-2</v>
      </c>
      <c r="U73" s="107">
        <v>8.7390761547999993</v>
      </c>
      <c r="V73" s="106">
        <v>5.1757386970999999</v>
      </c>
      <c r="W73" s="106">
        <v>14.755662236999999</v>
      </c>
      <c r="X73" s="106">
        <v>1.7324862959</v>
      </c>
      <c r="Y73" s="106">
        <v>0.9845135411</v>
      </c>
      <c r="Z73" s="106">
        <v>3.0487226841999999</v>
      </c>
      <c r="AA73" s="119">
        <v>17</v>
      </c>
      <c r="AB73" s="119">
        <v>1649</v>
      </c>
      <c r="AC73" s="117">
        <v>14.444558974</v>
      </c>
      <c r="AD73" s="106">
        <v>8.6063676257000008</v>
      </c>
      <c r="AE73" s="106">
        <v>24.243129392</v>
      </c>
      <c r="AF73" s="106">
        <v>2.9810145999999999E-3</v>
      </c>
      <c r="AG73" s="107">
        <v>10.309278351</v>
      </c>
      <c r="AH73" s="106">
        <v>6.4088715515999999</v>
      </c>
      <c r="AI73" s="106">
        <v>16.583452992000002</v>
      </c>
      <c r="AJ73" s="106">
        <v>2.1914888506999999</v>
      </c>
      <c r="AK73" s="106">
        <v>1.3057344797999999</v>
      </c>
      <c r="AL73" s="106">
        <v>3.6781010667</v>
      </c>
      <c r="AM73" s="106">
        <v>0.84652930879999999</v>
      </c>
      <c r="AN73" s="106">
        <v>1.0756999278999999</v>
      </c>
      <c r="AO73" s="106">
        <v>0.51377369770000003</v>
      </c>
      <c r="AP73" s="106">
        <v>2.2522179318000002</v>
      </c>
      <c r="AQ73" s="106">
        <v>0.27074449859999999</v>
      </c>
      <c r="AR73" s="106">
        <v>1.6547906961000001</v>
      </c>
      <c r="AS73" s="106">
        <v>0.67525449689999995</v>
      </c>
      <c r="AT73" s="106">
        <v>4.0552595511999998</v>
      </c>
      <c r="AU73" s="104" t="s">
        <v>28</v>
      </c>
      <c r="AV73" s="104" t="s">
        <v>28</v>
      </c>
      <c r="AW73" s="104">
        <v>3</v>
      </c>
      <c r="AX73" s="104" t="s">
        <v>28</v>
      </c>
      <c r="AY73" s="104" t="s">
        <v>28</v>
      </c>
      <c r="AZ73" s="104" t="s">
        <v>28</v>
      </c>
      <c r="BA73" s="104" t="s">
        <v>28</v>
      </c>
      <c r="BB73" s="104" t="s">
        <v>28</v>
      </c>
      <c r="BC73" s="110">
        <v>-3</v>
      </c>
      <c r="BD73" s="111">
        <v>8</v>
      </c>
      <c r="BE73" s="111">
        <v>14</v>
      </c>
      <c r="BF73" s="111">
        <v>17</v>
      </c>
    </row>
    <row r="74" spans="1:93" x14ac:dyDescent="0.3">
      <c r="A74" s="10"/>
      <c r="B74" t="s">
        <v>188</v>
      </c>
      <c r="C74" s="104">
        <v>12</v>
      </c>
      <c r="D74" s="119">
        <v>1384</v>
      </c>
      <c r="E74" s="117">
        <v>12.356616378</v>
      </c>
      <c r="F74" s="106">
        <v>6.7565343474999997</v>
      </c>
      <c r="G74" s="106">
        <v>22.598267166999999</v>
      </c>
      <c r="H74" s="106">
        <v>0.1081923952</v>
      </c>
      <c r="I74" s="107">
        <v>8.6705202311999994</v>
      </c>
      <c r="J74" s="106">
        <v>4.9240724682000003</v>
      </c>
      <c r="K74" s="106">
        <v>15.267427839</v>
      </c>
      <c r="L74" s="106">
        <v>1.6401253631999999</v>
      </c>
      <c r="M74" s="106">
        <v>0.89681212170000002</v>
      </c>
      <c r="N74" s="106">
        <v>2.9995259230000002</v>
      </c>
      <c r="O74" s="119">
        <v>13</v>
      </c>
      <c r="P74" s="119">
        <v>1255</v>
      </c>
      <c r="Q74" s="117">
        <v>14.028813316000001</v>
      </c>
      <c r="R74" s="106">
        <v>7.8278941066999996</v>
      </c>
      <c r="S74" s="106">
        <v>25.141832577999999</v>
      </c>
      <c r="T74" s="106">
        <v>4.6235326799999997E-2</v>
      </c>
      <c r="U74" s="107">
        <v>10.358565736999999</v>
      </c>
      <c r="V74" s="106">
        <v>6.0147668152999998</v>
      </c>
      <c r="W74" s="106">
        <v>17.839408811999999</v>
      </c>
      <c r="X74" s="106">
        <v>1.8099959253</v>
      </c>
      <c r="Y74" s="106">
        <v>1.0099540223000001</v>
      </c>
      <c r="Z74" s="106">
        <v>3.2437964277</v>
      </c>
      <c r="AA74" s="119" t="s">
        <v>28</v>
      </c>
      <c r="AB74" s="119" t="s">
        <v>28</v>
      </c>
      <c r="AC74" s="117" t="s">
        <v>28</v>
      </c>
      <c r="AD74" s="106" t="s">
        <v>28</v>
      </c>
      <c r="AE74" s="106" t="s">
        <v>28</v>
      </c>
      <c r="AF74" s="106" t="s">
        <v>28</v>
      </c>
      <c r="AG74" s="107" t="s">
        <v>28</v>
      </c>
      <c r="AH74" s="106" t="s">
        <v>28</v>
      </c>
      <c r="AI74" s="106" t="s">
        <v>28</v>
      </c>
      <c r="AJ74" s="106" t="s">
        <v>28</v>
      </c>
      <c r="AK74" s="106" t="s">
        <v>28</v>
      </c>
      <c r="AL74" s="106" t="s">
        <v>28</v>
      </c>
      <c r="AM74" s="106">
        <v>7.85264975E-2</v>
      </c>
      <c r="AN74" s="106">
        <v>0.38822944990000002</v>
      </c>
      <c r="AO74" s="106">
        <v>0.13530346069999999</v>
      </c>
      <c r="AP74" s="106">
        <v>1.1139560286000001</v>
      </c>
      <c r="AQ74" s="106">
        <v>0.76002862699999996</v>
      </c>
      <c r="AR74" s="106">
        <v>1.1353280613000001</v>
      </c>
      <c r="AS74" s="106">
        <v>0.50282777329999995</v>
      </c>
      <c r="AT74" s="106">
        <v>2.5634419479999999</v>
      </c>
      <c r="AU74" s="104" t="s">
        <v>28</v>
      </c>
      <c r="AV74" s="104" t="s">
        <v>28</v>
      </c>
      <c r="AW74" s="104" t="s">
        <v>28</v>
      </c>
      <c r="AX74" s="104" t="s">
        <v>28</v>
      </c>
      <c r="AY74" s="104" t="s">
        <v>28</v>
      </c>
      <c r="AZ74" s="104" t="s">
        <v>28</v>
      </c>
      <c r="BA74" s="104" t="s">
        <v>28</v>
      </c>
      <c r="BB74" s="104" t="s">
        <v>442</v>
      </c>
      <c r="BC74" s="110" t="s">
        <v>443</v>
      </c>
      <c r="BD74" s="111">
        <v>12</v>
      </c>
      <c r="BE74" s="111">
        <v>13</v>
      </c>
      <c r="BF74" s="111" t="s">
        <v>28</v>
      </c>
    </row>
    <row r="75" spans="1:93" x14ac:dyDescent="0.3">
      <c r="A75" s="10"/>
      <c r="B75" t="s">
        <v>190</v>
      </c>
      <c r="C75" s="104">
        <v>28</v>
      </c>
      <c r="D75" s="119">
        <v>1612</v>
      </c>
      <c r="E75" s="117">
        <v>26.252235134999999</v>
      </c>
      <c r="F75" s="106">
        <v>17.148891033000002</v>
      </c>
      <c r="G75" s="106">
        <v>40.188012639</v>
      </c>
      <c r="H75" s="106">
        <v>9.1457992000000002E-9</v>
      </c>
      <c r="I75" s="107">
        <v>17.369727047000001</v>
      </c>
      <c r="J75" s="106">
        <v>11.99308806</v>
      </c>
      <c r="K75" s="106">
        <v>25.156774984999998</v>
      </c>
      <c r="L75" s="106">
        <v>3.4845264568999998</v>
      </c>
      <c r="M75" s="106">
        <v>2.2762162613000001</v>
      </c>
      <c r="N75" s="106">
        <v>5.3342579239000001</v>
      </c>
      <c r="O75" s="119">
        <v>29</v>
      </c>
      <c r="P75" s="119">
        <v>1742</v>
      </c>
      <c r="Q75" s="117">
        <v>24.194427057999999</v>
      </c>
      <c r="R75" s="106">
        <v>15.906752134</v>
      </c>
      <c r="S75" s="106">
        <v>36.800114551999997</v>
      </c>
      <c r="T75" s="106">
        <v>1.0376926999999999E-7</v>
      </c>
      <c r="U75" s="107">
        <v>16.647531572999998</v>
      </c>
      <c r="V75" s="106">
        <v>11.568730093999999</v>
      </c>
      <c r="W75" s="106">
        <v>23.95598352</v>
      </c>
      <c r="X75" s="106">
        <v>3.1215622734999999</v>
      </c>
      <c r="Y75" s="106">
        <v>2.0522873814999998</v>
      </c>
      <c r="Z75" s="106">
        <v>4.7479466643999997</v>
      </c>
      <c r="AA75" s="119">
        <v>29</v>
      </c>
      <c r="AB75" s="119">
        <v>1617</v>
      </c>
      <c r="AC75" s="117">
        <v>26.235460017000001</v>
      </c>
      <c r="AD75" s="106">
        <v>17.242875614999999</v>
      </c>
      <c r="AE75" s="106">
        <v>39.917898714000003</v>
      </c>
      <c r="AF75" s="106">
        <v>1.113278E-10</v>
      </c>
      <c r="AG75" s="107">
        <v>17.934446506</v>
      </c>
      <c r="AH75" s="106">
        <v>12.463035141000001</v>
      </c>
      <c r="AI75" s="106">
        <v>25.807868455000001</v>
      </c>
      <c r="AJ75" s="106">
        <v>3.9803720021000002</v>
      </c>
      <c r="AK75" s="106">
        <v>2.6160417728000001</v>
      </c>
      <c r="AL75" s="106">
        <v>6.0562340556000001</v>
      </c>
      <c r="AM75" s="106">
        <v>0.77575664079999995</v>
      </c>
      <c r="AN75" s="106">
        <v>1.0843596317999999</v>
      </c>
      <c r="AO75" s="106">
        <v>0.6210967248</v>
      </c>
      <c r="AP75" s="106">
        <v>1.8931605405</v>
      </c>
      <c r="AQ75" s="106">
        <v>0.77583816750000001</v>
      </c>
      <c r="AR75" s="106">
        <v>0.92161398579999998</v>
      </c>
      <c r="AS75" s="106">
        <v>0.52545282469999999</v>
      </c>
      <c r="AT75" s="106">
        <v>1.6164578413999999</v>
      </c>
      <c r="AU75" s="104">
        <v>1</v>
      </c>
      <c r="AV75" s="104">
        <v>2</v>
      </c>
      <c r="AW75" s="104">
        <v>3</v>
      </c>
      <c r="AX75" s="104" t="s">
        <v>28</v>
      </c>
      <c r="AY75" s="104" t="s">
        <v>28</v>
      </c>
      <c r="AZ75" s="104" t="s">
        <v>28</v>
      </c>
      <c r="BA75" s="104" t="s">
        <v>28</v>
      </c>
      <c r="BB75" s="104" t="s">
        <v>28</v>
      </c>
      <c r="BC75" s="110" t="s">
        <v>234</v>
      </c>
      <c r="BD75" s="111">
        <v>28</v>
      </c>
      <c r="BE75" s="111">
        <v>29</v>
      </c>
      <c r="BF75" s="111">
        <v>29</v>
      </c>
      <c r="BQ75" s="52"/>
      <c r="CC75" s="4"/>
      <c r="CO75" s="4"/>
    </row>
    <row r="76" spans="1:93" x14ac:dyDescent="0.3">
      <c r="A76" s="10"/>
      <c r="B76" t="s">
        <v>191</v>
      </c>
      <c r="C76" s="104">
        <v>44</v>
      </c>
      <c r="D76" s="119">
        <v>4564</v>
      </c>
      <c r="E76" s="117">
        <v>15.741028157000001</v>
      </c>
      <c r="F76" s="106">
        <v>10.937350309999999</v>
      </c>
      <c r="G76" s="106">
        <v>22.654478499</v>
      </c>
      <c r="H76" s="106">
        <v>7.28925E-5</v>
      </c>
      <c r="I76" s="107">
        <v>9.6406660823999992</v>
      </c>
      <c r="J76" s="106">
        <v>7.1743668494000001</v>
      </c>
      <c r="K76" s="106">
        <v>12.954793707</v>
      </c>
      <c r="L76" s="106">
        <v>2.0893470132999998</v>
      </c>
      <c r="M76" s="106">
        <v>1.4517425402999999</v>
      </c>
      <c r="N76" s="106">
        <v>3.0069869971999998</v>
      </c>
      <c r="O76" s="119">
        <v>41</v>
      </c>
      <c r="P76" s="119">
        <v>5262</v>
      </c>
      <c r="Q76" s="117">
        <v>12.927812628</v>
      </c>
      <c r="R76" s="106">
        <v>8.9059842446000008</v>
      </c>
      <c r="S76" s="106">
        <v>18.765847182000002</v>
      </c>
      <c r="T76" s="106">
        <v>7.1306442000000003E-3</v>
      </c>
      <c r="U76" s="107">
        <v>7.7917141771000002</v>
      </c>
      <c r="V76" s="106">
        <v>5.7371693003999997</v>
      </c>
      <c r="W76" s="106">
        <v>10.582014689999999</v>
      </c>
      <c r="X76" s="106">
        <v>1.6679449395999999</v>
      </c>
      <c r="Y76" s="106">
        <v>1.1490490913</v>
      </c>
      <c r="Z76" s="106">
        <v>2.4211675049000001</v>
      </c>
      <c r="AA76" s="119">
        <v>60</v>
      </c>
      <c r="AB76" s="119">
        <v>5546</v>
      </c>
      <c r="AC76" s="117">
        <v>16.847672731999999</v>
      </c>
      <c r="AD76" s="106">
        <v>12.136775257</v>
      </c>
      <c r="AE76" s="106">
        <v>23.387108227999999</v>
      </c>
      <c r="AF76" s="106">
        <v>2.0428309999999999E-8</v>
      </c>
      <c r="AG76" s="107">
        <v>10.818608006</v>
      </c>
      <c r="AH76" s="106">
        <v>8.4000474332999993</v>
      </c>
      <c r="AI76" s="106">
        <v>13.933525983999999</v>
      </c>
      <c r="AJ76" s="106">
        <v>2.5560826757999999</v>
      </c>
      <c r="AK76" s="106">
        <v>1.8413582379</v>
      </c>
      <c r="AL76" s="106">
        <v>3.5482278846000002</v>
      </c>
      <c r="AM76" s="106">
        <v>0.25151942690000001</v>
      </c>
      <c r="AN76" s="106">
        <v>1.3032113952</v>
      </c>
      <c r="AO76" s="106">
        <v>0.82874952479999997</v>
      </c>
      <c r="AP76" s="106">
        <v>2.049304271</v>
      </c>
      <c r="AQ76" s="106">
        <v>0.42091492250000001</v>
      </c>
      <c r="AR76" s="106">
        <v>0.82128133550000004</v>
      </c>
      <c r="AS76" s="106">
        <v>0.50846326610000003</v>
      </c>
      <c r="AT76" s="106">
        <v>1.3265521366999999</v>
      </c>
      <c r="AU76" s="104">
        <v>1</v>
      </c>
      <c r="AV76" s="104" t="s">
        <v>28</v>
      </c>
      <c r="AW76" s="104">
        <v>3</v>
      </c>
      <c r="AX76" s="104" t="s">
        <v>28</v>
      </c>
      <c r="AY76" s="104" t="s">
        <v>28</v>
      </c>
      <c r="AZ76" s="104" t="s">
        <v>28</v>
      </c>
      <c r="BA76" s="104" t="s">
        <v>28</v>
      </c>
      <c r="BB76" s="104" t="s">
        <v>28</v>
      </c>
      <c r="BC76" s="110" t="s">
        <v>236</v>
      </c>
      <c r="BD76" s="111">
        <v>44</v>
      </c>
      <c r="BE76" s="111">
        <v>41</v>
      </c>
      <c r="BF76" s="111">
        <v>60</v>
      </c>
      <c r="BQ76" s="52"/>
      <c r="CC76" s="4"/>
      <c r="CO76" s="4"/>
    </row>
    <row r="77" spans="1:93" x14ac:dyDescent="0.3">
      <c r="A77" s="10"/>
      <c r="B77" t="s">
        <v>194</v>
      </c>
      <c r="C77" s="104">
        <v>53</v>
      </c>
      <c r="D77" s="119">
        <v>5423</v>
      </c>
      <c r="E77" s="117">
        <v>16.071806297999998</v>
      </c>
      <c r="F77" s="106">
        <v>11.39883923</v>
      </c>
      <c r="G77" s="106">
        <v>22.660461516000002</v>
      </c>
      <c r="H77" s="106">
        <v>1.5438200000000001E-5</v>
      </c>
      <c r="I77" s="107">
        <v>9.7731882722000005</v>
      </c>
      <c r="J77" s="106">
        <v>7.4664599718</v>
      </c>
      <c r="K77" s="106">
        <v>12.79256962</v>
      </c>
      <c r="L77" s="106">
        <v>2.1332520438000002</v>
      </c>
      <c r="M77" s="106">
        <v>1.5129971474999999</v>
      </c>
      <c r="N77" s="106">
        <v>3.0077811382999999</v>
      </c>
      <c r="O77" s="119">
        <v>46</v>
      </c>
      <c r="P77" s="119">
        <v>5743</v>
      </c>
      <c r="Q77" s="117">
        <v>12.877903871999999</v>
      </c>
      <c r="R77" s="106">
        <v>8.9995290727999997</v>
      </c>
      <c r="S77" s="106">
        <v>18.427676248000001</v>
      </c>
      <c r="T77" s="106">
        <v>5.4858900999999998E-3</v>
      </c>
      <c r="U77" s="107">
        <v>8.0097510011999997</v>
      </c>
      <c r="V77" s="106">
        <v>5.9995157085999997</v>
      </c>
      <c r="W77" s="106">
        <v>10.693548315999999</v>
      </c>
      <c r="X77" s="106">
        <v>1.6615057175000001</v>
      </c>
      <c r="Y77" s="106">
        <v>1.1611182346</v>
      </c>
      <c r="Z77" s="106">
        <v>2.3775367289</v>
      </c>
      <c r="AA77" s="119">
        <v>51</v>
      </c>
      <c r="AB77" s="119">
        <v>6084</v>
      </c>
      <c r="AC77" s="117">
        <v>12.980144293</v>
      </c>
      <c r="AD77" s="106">
        <v>9.1903602744999997</v>
      </c>
      <c r="AE77" s="106">
        <v>18.332703052999999</v>
      </c>
      <c r="AF77" s="106">
        <v>1.195737E-4</v>
      </c>
      <c r="AG77" s="107">
        <v>8.3826429979999997</v>
      </c>
      <c r="AH77" s="106">
        <v>6.3707258100999997</v>
      </c>
      <c r="AI77" s="106">
        <v>11.02993689</v>
      </c>
      <c r="AJ77" s="106">
        <v>1.9693118737999999</v>
      </c>
      <c r="AK77" s="106">
        <v>1.3943362419000001</v>
      </c>
      <c r="AL77" s="106">
        <v>2.7813874010999999</v>
      </c>
      <c r="AM77" s="106">
        <v>0.97276403379999998</v>
      </c>
      <c r="AN77" s="106">
        <v>1.0079392129</v>
      </c>
      <c r="AO77" s="106">
        <v>0.64014868380000001</v>
      </c>
      <c r="AP77" s="106">
        <v>1.5870398279</v>
      </c>
      <c r="AQ77" s="106">
        <v>0.33740073310000002</v>
      </c>
      <c r="AR77" s="106">
        <v>0.80127296420000005</v>
      </c>
      <c r="AS77" s="106">
        <v>0.50956007749999999</v>
      </c>
      <c r="AT77" s="106">
        <v>1.2599856062000001</v>
      </c>
      <c r="AU77" s="104">
        <v>1</v>
      </c>
      <c r="AV77" s="104" t="s">
        <v>28</v>
      </c>
      <c r="AW77" s="104">
        <v>3</v>
      </c>
      <c r="AX77" s="104" t="s">
        <v>28</v>
      </c>
      <c r="AY77" s="104" t="s">
        <v>28</v>
      </c>
      <c r="AZ77" s="104" t="s">
        <v>28</v>
      </c>
      <c r="BA77" s="104" t="s">
        <v>28</v>
      </c>
      <c r="BB77" s="104" t="s">
        <v>28</v>
      </c>
      <c r="BC77" s="110" t="s">
        <v>236</v>
      </c>
      <c r="BD77" s="111">
        <v>53</v>
      </c>
      <c r="BE77" s="111">
        <v>46</v>
      </c>
      <c r="BF77" s="111">
        <v>51</v>
      </c>
    </row>
    <row r="78" spans="1:93" x14ac:dyDescent="0.3">
      <c r="A78" s="10"/>
      <c r="B78" t="s">
        <v>192</v>
      </c>
      <c r="C78" s="104">
        <v>57</v>
      </c>
      <c r="D78" s="119">
        <v>3903</v>
      </c>
      <c r="E78" s="117">
        <v>24.152131987000001</v>
      </c>
      <c r="F78" s="106">
        <v>17.281842369</v>
      </c>
      <c r="G78" s="106">
        <v>33.753662779000003</v>
      </c>
      <c r="H78" s="106">
        <v>9.0094500000000006E-12</v>
      </c>
      <c r="I78" s="107">
        <v>14.604150653</v>
      </c>
      <c r="J78" s="106">
        <v>11.265018409</v>
      </c>
      <c r="K78" s="106">
        <v>18.933055284000002</v>
      </c>
      <c r="L78" s="106">
        <v>3.2057743833000001</v>
      </c>
      <c r="M78" s="106">
        <v>2.2938632329000002</v>
      </c>
      <c r="N78" s="106">
        <v>4.4802101749999999</v>
      </c>
      <c r="O78" s="119">
        <v>29</v>
      </c>
      <c r="P78" s="119">
        <v>4202</v>
      </c>
      <c r="Q78" s="117">
        <v>11.260485795999999</v>
      </c>
      <c r="R78" s="106">
        <v>7.3866848882999996</v>
      </c>
      <c r="S78" s="106">
        <v>17.165825032000001</v>
      </c>
      <c r="T78" s="106">
        <v>8.2507390599999994E-2</v>
      </c>
      <c r="U78" s="107">
        <v>6.9014754879</v>
      </c>
      <c r="V78" s="106">
        <v>4.7959847269999996</v>
      </c>
      <c r="W78" s="106">
        <v>9.9313001646999997</v>
      </c>
      <c r="X78" s="106">
        <v>1.4528266182</v>
      </c>
      <c r="Y78" s="106">
        <v>0.95302925829999996</v>
      </c>
      <c r="Z78" s="106">
        <v>2.2147328261000001</v>
      </c>
      <c r="AA78" s="119">
        <v>70</v>
      </c>
      <c r="AB78" s="119">
        <v>4289</v>
      </c>
      <c r="AC78" s="117">
        <v>26.023633101000001</v>
      </c>
      <c r="AD78" s="106">
        <v>18.977574653000001</v>
      </c>
      <c r="AE78" s="106">
        <v>35.685776089000001</v>
      </c>
      <c r="AF78" s="106">
        <v>1.5359470000000001E-17</v>
      </c>
      <c r="AG78" s="107">
        <v>16.320820703999999</v>
      </c>
      <c r="AH78" s="106">
        <v>12.912310179</v>
      </c>
      <c r="AI78" s="106">
        <v>20.629088425999999</v>
      </c>
      <c r="AJ78" s="106">
        <v>3.9482342036000002</v>
      </c>
      <c r="AK78" s="106">
        <v>2.8792255507000002</v>
      </c>
      <c r="AL78" s="106">
        <v>5.4141480242000002</v>
      </c>
      <c r="AM78" s="106">
        <v>7.2392509999999997E-4</v>
      </c>
      <c r="AN78" s="106">
        <v>2.3110577618999999</v>
      </c>
      <c r="AO78" s="106">
        <v>1.4219016664999999</v>
      </c>
      <c r="AP78" s="106">
        <v>3.7562287917999999</v>
      </c>
      <c r="AQ78" s="106">
        <v>2.6857514999999998E-3</v>
      </c>
      <c r="AR78" s="106">
        <v>0.46623154439999998</v>
      </c>
      <c r="AS78" s="106">
        <v>0.28327393270000001</v>
      </c>
      <c r="AT78" s="106">
        <v>0.76735565080000001</v>
      </c>
      <c r="AU78" s="104">
        <v>1</v>
      </c>
      <c r="AV78" s="104" t="s">
        <v>28</v>
      </c>
      <c r="AW78" s="104">
        <v>3</v>
      </c>
      <c r="AX78" s="104" t="s">
        <v>231</v>
      </c>
      <c r="AY78" s="104" t="s">
        <v>232</v>
      </c>
      <c r="AZ78" s="104" t="s">
        <v>28</v>
      </c>
      <c r="BA78" s="104" t="s">
        <v>28</v>
      </c>
      <c r="BB78" s="104" t="s">
        <v>28</v>
      </c>
      <c r="BC78" s="110" t="s">
        <v>441</v>
      </c>
      <c r="BD78" s="111">
        <v>57</v>
      </c>
      <c r="BE78" s="111">
        <v>29</v>
      </c>
      <c r="BF78" s="111">
        <v>70</v>
      </c>
      <c r="BQ78" s="52"/>
      <c r="CO78" s="4"/>
    </row>
    <row r="79" spans="1:93" x14ac:dyDescent="0.3">
      <c r="A79" s="10"/>
      <c r="B79" t="s">
        <v>193</v>
      </c>
      <c r="C79" s="104">
        <v>69</v>
      </c>
      <c r="D79" s="119">
        <v>4020</v>
      </c>
      <c r="E79" s="117">
        <v>27.068550684000002</v>
      </c>
      <c r="F79" s="106">
        <v>19.753076648</v>
      </c>
      <c r="G79" s="106">
        <v>37.093281679999997</v>
      </c>
      <c r="H79" s="106">
        <v>1.774204E-15</v>
      </c>
      <c r="I79" s="107">
        <v>17.164179103999999</v>
      </c>
      <c r="J79" s="106">
        <v>13.556588505000001</v>
      </c>
      <c r="K79" s="106">
        <v>21.731798100999999</v>
      </c>
      <c r="L79" s="106">
        <v>3.5928781121000002</v>
      </c>
      <c r="M79" s="106">
        <v>2.6218764927999998</v>
      </c>
      <c r="N79" s="106">
        <v>4.9234863516000003</v>
      </c>
      <c r="O79" s="119">
        <v>58</v>
      </c>
      <c r="P79" s="119">
        <v>4290</v>
      </c>
      <c r="Q79" s="117">
        <v>21.528985555999999</v>
      </c>
      <c r="R79" s="106">
        <v>15.450515552000001</v>
      </c>
      <c r="S79" s="106">
        <v>29.998818970999999</v>
      </c>
      <c r="T79" s="106">
        <v>1.5847899E-9</v>
      </c>
      <c r="U79" s="107">
        <v>13.51981352</v>
      </c>
      <c r="V79" s="106">
        <v>10.452073693000001</v>
      </c>
      <c r="W79" s="106">
        <v>17.48795148</v>
      </c>
      <c r="X79" s="106">
        <v>2.7776673088999999</v>
      </c>
      <c r="Y79" s="106">
        <v>1.9934237887999999</v>
      </c>
      <c r="Z79" s="106">
        <v>3.8704442691000001</v>
      </c>
      <c r="AA79" s="119">
        <v>81</v>
      </c>
      <c r="AB79" s="119">
        <v>4657</v>
      </c>
      <c r="AC79" s="117">
        <v>26.389384968000002</v>
      </c>
      <c r="AD79" s="106">
        <v>19.537231211000002</v>
      </c>
      <c r="AE79" s="106">
        <v>35.644745739999998</v>
      </c>
      <c r="AF79" s="106">
        <v>1.5139059999999999E-19</v>
      </c>
      <c r="AG79" s="107">
        <v>17.39317157</v>
      </c>
      <c r="AH79" s="106">
        <v>13.989456162</v>
      </c>
      <c r="AI79" s="106">
        <v>21.625030576</v>
      </c>
      <c r="AJ79" s="106">
        <v>4.0037250732</v>
      </c>
      <c r="AK79" s="106">
        <v>2.9641351078999998</v>
      </c>
      <c r="AL79" s="106">
        <v>5.4079230123000004</v>
      </c>
      <c r="AM79" s="106">
        <v>0.31693250179999999</v>
      </c>
      <c r="AN79" s="106">
        <v>1.2257607261000001</v>
      </c>
      <c r="AO79" s="106">
        <v>0.82275210009999999</v>
      </c>
      <c r="AP79" s="106">
        <v>1.8261750503</v>
      </c>
      <c r="AQ79" s="106">
        <v>0.2733037559</v>
      </c>
      <c r="AR79" s="106">
        <v>0.79535050870000001</v>
      </c>
      <c r="AS79" s="106">
        <v>0.52801367960000001</v>
      </c>
      <c r="AT79" s="106">
        <v>1.1980417479000001</v>
      </c>
      <c r="AU79" s="104">
        <v>1</v>
      </c>
      <c r="AV79" s="104">
        <v>2</v>
      </c>
      <c r="AW79" s="104">
        <v>3</v>
      </c>
      <c r="AX79" s="104" t="s">
        <v>28</v>
      </c>
      <c r="AY79" s="104" t="s">
        <v>28</v>
      </c>
      <c r="AZ79" s="104" t="s">
        <v>28</v>
      </c>
      <c r="BA79" s="104" t="s">
        <v>28</v>
      </c>
      <c r="BB79" s="104" t="s">
        <v>28</v>
      </c>
      <c r="BC79" s="110" t="s">
        <v>234</v>
      </c>
      <c r="BD79" s="111">
        <v>69</v>
      </c>
      <c r="BE79" s="111">
        <v>58</v>
      </c>
      <c r="BF79" s="111">
        <v>81</v>
      </c>
      <c r="BQ79" s="52"/>
      <c r="CC79" s="4"/>
      <c r="CO79" s="4"/>
    </row>
    <row r="80" spans="1:93" x14ac:dyDescent="0.3">
      <c r="A80" s="10"/>
      <c r="B80" t="s">
        <v>148</v>
      </c>
      <c r="C80" s="104">
        <v>17</v>
      </c>
      <c r="D80" s="119">
        <v>3266</v>
      </c>
      <c r="E80" s="117">
        <v>8.9091726576999992</v>
      </c>
      <c r="F80" s="106">
        <v>5.2861017453999999</v>
      </c>
      <c r="G80" s="106">
        <v>15.015480456000001</v>
      </c>
      <c r="H80" s="106">
        <v>0.5290053804</v>
      </c>
      <c r="I80" s="107">
        <v>5.2051439069000001</v>
      </c>
      <c r="J80" s="106">
        <v>3.2358325745999998</v>
      </c>
      <c r="K80" s="106">
        <v>8.3729681519000003</v>
      </c>
      <c r="L80" s="106">
        <v>1.1825373221</v>
      </c>
      <c r="M80" s="106">
        <v>0.70163783349999997</v>
      </c>
      <c r="N80" s="106">
        <v>1.9930432071999999</v>
      </c>
      <c r="O80" s="119">
        <v>20</v>
      </c>
      <c r="P80" s="119">
        <v>3335</v>
      </c>
      <c r="Q80" s="117">
        <v>10.080821867999999</v>
      </c>
      <c r="R80" s="106">
        <v>6.1863721892000001</v>
      </c>
      <c r="S80" s="106">
        <v>16.426908441999998</v>
      </c>
      <c r="T80" s="106">
        <v>0.29139988030000002</v>
      </c>
      <c r="U80" s="107">
        <v>5.9970014992999996</v>
      </c>
      <c r="V80" s="106">
        <v>3.8690086982</v>
      </c>
      <c r="W80" s="106">
        <v>9.2954112506000008</v>
      </c>
      <c r="X80" s="106">
        <v>1.3006265102000001</v>
      </c>
      <c r="Y80" s="106">
        <v>0.7981650481</v>
      </c>
      <c r="Z80" s="106">
        <v>2.1193978902000001</v>
      </c>
      <c r="AA80" s="119">
        <v>28</v>
      </c>
      <c r="AB80" s="119">
        <v>3315</v>
      </c>
      <c r="AC80" s="117">
        <v>13.819685823</v>
      </c>
      <c r="AD80" s="106">
        <v>9.0200480858999992</v>
      </c>
      <c r="AE80" s="106">
        <v>21.173248128000001</v>
      </c>
      <c r="AF80" s="106">
        <v>6.7107460000000001E-4</v>
      </c>
      <c r="AG80" s="107">
        <v>8.4464555052999994</v>
      </c>
      <c r="AH80" s="106">
        <v>5.8319330172999999</v>
      </c>
      <c r="AI80" s="106">
        <v>12.233098424</v>
      </c>
      <c r="AJ80" s="106">
        <v>2.0966848109999998</v>
      </c>
      <c r="AK80" s="106">
        <v>1.3684969440000001</v>
      </c>
      <c r="AL80" s="106">
        <v>3.2123471053000001</v>
      </c>
      <c r="AM80" s="106">
        <v>0.31517135419999998</v>
      </c>
      <c r="AN80" s="106">
        <v>1.3708888028999999</v>
      </c>
      <c r="AO80" s="106">
        <v>0.74074224219999996</v>
      </c>
      <c r="AP80" s="106">
        <v>2.5370986056999998</v>
      </c>
      <c r="AQ80" s="106">
        <v>0.72374233340000005</v>
      </c>
      <c r="AR80" s="106">
        <v>1.1315104394</v>
      </c>
      <c r="AS80" s="106">
        <v>0.57032047409999997</v>
      </c>
      <c r="AT80" s="106">
        <v>2.2449060352000001</v>
      </c>
      <c r="AU80" s="104" t="s">
        <v>28</v>
      </c>
      <c r="AV80" s="104" t="s">
        <v>28</v>
      </c>
      <c r="AW80" s="104">
        <v>3</v>
      </c>
      <c r="AX80" s="104" t="s">
        <v>28</v>
      </c>
      <c r="AY80" s="104" t="s">
        <v>28</v>
      </c>
      <c r="AZ80" s="104" t="s">
        <v>28</v>
      </c>
      <c r="BA80" s="104" t="s">
        <v>28</v>
      </c>
      <c r="BB80" s="104" t="s">
        <v>28</v>
      </c>
      <c r="BC80" s="110">
        <v>-3</v>
      </c>
      <c r="BD80" s="111">
        <v>17</v>
      </c>
      <c r="BE80" s="111">
        <v>20</v>
      </c>
      <c r="BF80" s="111">
        <v>28</v>
      </c>
    </row>
    <row r="81" spans="1:93" x14ac:dyDescent="0.3">
      <c r="A81" s="10"/>
      <c r="B81" t="s">
        <v>196</v>
      </c>
      <c r="C81" s="104">
        <v>24</v>
      </c>
      <c r="D81" s="119">
        <v>1834</v>
      </c>
      <c r="E81" s="117">
        <v>22.719619289000001</v>
      </c>
      <c r="F81" s="106">
        <v>14.428258446999999</v>
      </c>
      <c r="G81" s="106">
        <v>35.775703806000003</v>
      </c>
      <c r="H81" s="106">
        <v>1.8900595E-6</v>
      </c>
      <c r="I81" s="107">
        <v>13.086150491</v>
      </c>
      <c r="J81" s="106">
        <v>8.7712425962000005</v>
      </c>
      <c r="K81" s="106">
        <v>19.523725719000002</v>
      </c>
      <c r="L81" s="106">
        <v>3.0156333010999998</v>
      </c>
      <c r="M81" s="106">
        <v>1.9150997248999999</v>
      </c>
      <c r="N81" s="106">
        <v>4.7486008633000001</v>
      </c>
      <c r="O81" s="119">
        <v>19</v>
      </c>
      <c r="P81" s="119">
        <v>1959</v>
      </c>
      <c r="Q81" s="117">
        <v>17.259447918999999</v>
      </c>
      <c r="R81" s="106">
        <v>10.474492478</v>
      </c>
      <c r="S81" s="106">
        <v>28.439424925000001</v>
      </c>
      <c r="T81" s="106">
        <v>1.6788632999999999E-3</v>
      </c>
      <c r="U81" s="107">
        <v>9.6988259316000001</v>
      </c>
      <c r="V81" s="106">
        <v>6.1864304991000001</v>
      </c>
      <c r="W81" s="106">
        <v>15.205411983999999</v>
      </c>
      <c r="X81" s="106">
        <v>2.2268120404</v>
      </c>
      <c r="Y81" s="106">
        <v>1.3514178482000001</v>
      </c>
      <c r="Z81" s="106">
        <v>3.6692514236</v>
      </c>
      <c r="AA81" s="119">
        <v>31</v>
      </c>
      <c r="AB81" s="119">
        <v>1979</v>
      </c>
      <c r="AC81" s="117">
        <v>26.874265736000002</v>
      </c>
      <c r="AD81" s="106">
        <v>17.787971239000001</v>
      </c>
      <c r="AE81" s="106">
        <v>40.601941007000001</v>
      </c>
      <c r="AF81" s="106">
        <v>2.4649649999999998E-11</v>
      </c>
      <c r="AG81" s="107">
        <v>15.664477009000001</v>
      </c>
      <c r="AH81" s="106">
        <v>11.016295817</v>
      </c>
      <c r="AI81" s="106">
        <v>22.273897145999999</v>
      </c>
      <c r="AJ81" s="106">
        <v>4.0772898527999999</v>
      </c>
      <c r="AK81" s="106">
        <v>2.698742185</v>
      </c>
      <c r="AL81" s="106">
        <v>6.1600150751999996</v>
      </c>
      <c r="AM81" s="106">
        <v>0.15812372280000001</v>
      </c>
      <c r="AN81" s="106">
        <v>1.5570756296999999</v>
      </c>
      <c r="AO81" s="106">
        <v>0.84189428369999997</v>
      </c>
      <c r="AP81" s="106">
        <v>2.8797968622000001</v>
      </c>
      <c r="AQ81" s="106">
        <v>0.4024472019</v>
      </c>
      <c r="AR81" s="106">
        <v>0.7596715288</v>
      </c>
      <c r="AS81" s="106">
        <v>0.39918967979999997</v>
      </c>
      <c r="AT81" s="106">
        <v>1.44568074</v>
      </c>
      <c r="AU81" s="104">
        <v>1</v>
      </c>
      <c r="AV81" s="104">
        <v>2</v>
      </c>
      <c r="AW81" s="104">
        <v>3</v>
      </c>
      <c r="AX81" s="104" t="s">
        <v>28</v>
      </c>
      <c r="AY81" s="104" t="s">
        <v>28</v>
      </c>
      <c r="AZ81" s="104" t="s">
        <v>28</v>
      </c>
      <c r="BA81" s="104" t="s">
        <v>28</v>
      </c>
      <c r="BB81" s="104" t="s">
        <v>28</v>
      </c>
      <c r="BC81" s="110" t="s">
        <v>234</v>
      </c>
      <c r="BD81" s="111">
        <v>24</v>
      </c>
      <c r="BE81" s="111">
        <v>19</v>
      </c>
      <c r="BF81" s="111">
        <v>31</v>
      </c>
      <c r="BQ81" s="52"/>
      <c r="CC81" s="4"/>
      <c r="CO81" s="4"/>
    </row>
    <row r="82" spans="1:93" x14ac:dyDescent="0.3">
      <c r="A82" s="10"/>
      <c r="B82" t="s">
        <v>195</v>
      </c>
      <c r="C82" s="104">
        <v>110</v>
      </c>
      <c r="D82" s="119">
        <v>8208</v>
      </c>
      <c r="E82" s="117">
        <v>23.487364536000001</v>
      </c>
      <c r="F82" s="106">
        <v>17.643194908000002</v>
      </c>
      <c r="G82" s="106">
        <v>31.267369413000001</v>
      </c>
      <c r="H82" s="106">
        <v>6.7476809999999998E-15</v>
      </c>
      <c r="I82" s="107">
        <v>13.401559453999999</v>
      </c>
      <c r="J82" s="106">
        <v>11.117226517000001</v>
      </c>
      <c r="K82" s="106">
        <v>16.155269979</v>
      </c>
      <c r="L82" s="106">
        <v>3.1175380955000001</v>
      </c>
      <c r="M82" s="106">
        <v>2.3418264816000001</v>
      </c>
      <c r="N82" s="106">
        <v>4.1501980839000003</v>
      </c>
      <c r="O82" s="119">
        <v>189</v>
      </c>
      <c r="P82" s="119">
        <v>9031</v>
      </c>
      <c r="Q82" s="117">
        <v>35.536816711</v>
      </c>
      <c r="R82" s="106">
        <v>27.526717463000001</v>
      </c>
      <c r="S82" s="106">
        <v>45.877803761999999</v>
      </c>
      <c r="T82" s="106">
        <v>1.513541E-31</v>
      </c>
      <c r="U82" s="107">
        <v>20.927914959999999</v>
      </c>
      <c r="V82" s="106">
        <v>18.147222340999999</v>
      </c>
      <c r="W82" s="106">
        <v>24.134692148999999</v>
      </c>
      <c r="X82" s="106">
        <v>4.5849561182</v>
      </c>
      <c r="Y82" s="106">
        <v>3.5514940089000002</v>
      </c>
      <c r="Z82" s="106">
        <v>5.9191491111000003</v>
      </c>
      <c r="AA82" s="119">
        <v>191</v>
      </c>
      <c r="AB82" s="119">
        <v>9410</v>
      </c>
      <c r="AC82" s="117">
        <v>34.167736646999998</v>
      </c>
      <c r="AD82" s="106">
        <v>26.508102155</v>
      </c>
      <c r="AE82" s="106">
        <v>44.040656730999999</v>
      </c>
      <c r="AF82" s="106">
        <v>5.4688959999999999E-37</v>
      </c>
      <c r="AG82" s="107">
        <v>20.297555792000001</v>
      </c>
      <c r="AH82" s="106">
        <v>17.613795986</v>
      </c>
      <c r="AI82" s="106">
        <v>23.390231807999999</v>
      </c>
      <c r="AJ82" s="106">
        <v>5.1838352457000001</v>
      </c>
      <c r="AK82" s="106">
        <v>4.0217365190000001</v>
      </c>
      <c r="AL82" s="106">
        <v>6.6817275889000003</v>
      </c>
      <c r="AM82" s="106">
        <v>0.79532121140000001</v>
      </c>
      <c r="AN82" s="106">
        <v>0.96147431900000002</v>
      </c>
      <c r="AO82" s="106">
        <v>0.71453327879999995</v>
      </c>
      <c r="AP82" s="106">
        <v>1.2937576088</v>
      </c>
      <c r="AQ82" s="106">
        <v>1.24714431E-2</v>
      </c>
      <c r="AR82" s="106">
        <v>1.5130184851999999</v>
      </c>
      <c r="AS82" s="106">
        <v>1.0933651171000001</v>
      </c>
      <c r="AT82" s="106">
        <v>2.0937424294999998</v>
      </c>
      <c r="AU82" s="104">
        <v>1</v>
      </c>
      <c r="AV82" s="104">
        <v>2</v>
      </c>
      <c r="AW82" s="104">
        <v>3</v>
      </c>
      <c r="AX82" s="104" t="s">
        <v>28</v>
      </c>
      <c r="AY82" s="104" t="s">
        <v>28</v>
      </c>
      <c r="AZ82" s="104" t="s">
        <v>28</v>
      </c>
      <c r="BA82" s="104" t="s">
        <v>28</v>
      </c>
      <c r="BB82" s="104" t="s">
        <v>28</v>
      </c>
      <c r="BC82" s="110" t="s">
        <v>234</v>
      </c>
      <c r="BD82" s="111">
        <v>110</v>
      </c>
      <c r="BE82" s="111">
        <v>189</v>
      </c>
      <c r="BF82" s="111">
        <v>191</v>
      </c>
      <c r="BQ82" s="52"/>
      <c r="CC82" s="4"/>
      <c r="CO82" s="4"/>
    </row>
    <row r="83" spans="1:93" x14ac:dyDescent="0.3">
      <c r="A83" s="10"/>
      <c r="B83" t="s">
        <v>197</v>
      </c>
      <c r="C83" s="104">
        <v>57</v>
      </c>
      <c r="D83" s="119">
        <v>3407</v>
      </c>
      <c r="E83" s="117">
        <v>29.365177158000002</v>
      </c>
      <c r="F83" s="106">
        <v>20.968636915000001</v>
      </c>
      <c r="G83" s="106">
        <v>41.123971625999999</v>
      </c>
      <c r="H83" s="106">
        <v>2.4321739999999999E-15</v>
      </c>
      <c r="I83" s="107">
        <v>16.730261227</v>
      </c>
      <c r="J83" s="106">
        <v>12.905009348</v>
      </c>
      <c r="K83" s="106">
        <v>21.689379153000001</v>
      </c>
      <c r="L83" s="106">
        <v>3.8977152303999998</v>
      </c>
      <c r="M83" s="106">
        <v>2.7832209226</v>
      </c>
      <c r="N83" s="106">
        <v>5.4584901592000001</v>
      </c>
      <c r="O83" s="119">
        <v>37</v>
      </c>
      <c r="P83" s="119">
        <v>3509</v>
      </c>
      <c r="Q83" s="117">
        <v>17.969462611000001</v>
      </c>
      <c r="R83" s="106">
        <v>12.208552922999999</v>
      </c>
      <c r="S83" s="106">
        <v>26.448800983000002</v>
      </c>
      <c r="T83" s="106">
        <v>2.0100799999999999E-5</v>
      </c>
      <c r="U83" s="107">
        <v>10.54431462</v>
      </c>
      <c r="V83" s="106">
        <v>7.6397946292999999</v>
      </c>
      <c r="W83" s="106">
        <v>14.553083714</v>
      </c>
      <c r="X83" s="106">
        <v>2.3184180567000001</v>
      </c>
      <c r="Y83" s="106">
        <v>1.5751461329000001</v>
      </c>
      <c r="Z83" s="106">
        <v>3.4124213451999998</v>
      </c>
      <c r="AA83" s="119">
        <v>64</v>
      </c>
      <c r="AB83" s="119">
        <v>3609</v>
      </c>
      <c r="AC83" s="117">
        <v>28.341424109999998</v>
      </c>
      <c r="AD83" s="106">
        <v>20.525451108999999</v>
      </c>
      <c r="AE83" s="106">
        <v>39.133674397999997</v>
      </c>
      <c r="AF83" s="106">
        <v>7.9965049999999997E-19</v>
      </c>
      <c r="AG83" s="107">
        <v>17.733444166999998</v>
      </c>
      <c r="AH83" s="106">
        <v>13.880109716</v>
      </c>
      <c r="AI83" s="106">
        <v>22.656524225999998</v>
      </c>
      <c r="AJ83" s="106">
        <v>4.2998830952000002</v>
      </c>
      <c r="AK83" s="106">
        <v>3.1140651191000002</v>
      </c>
      <c r="AL83" s="106">
        <v>5.9372536942999998</v>
      </c>
      <c r="AM83" s="106">
        <v>5.2416847799999999E-2</v>
      </c>
      <c r="AN83" s="106">
        <v>1.5771993143</v>
      </c>
      <c r="AO83" s="106">
        <v>0.99524980630000004</v>
      </c>
      <c r="AP83" s="106">
        <v>2.4994304558999998</v>
      </c>
      <c r="AQ83" s="106">
        <v>4.0729353099999997E-2</v>
      </c>
      <c r="AR83" s="106">
        <v>0.61193101319999998</v>
      </c>
      <c r="AS83" s="106">
        <v>0.38229771019999997</v>
      </c>
      <c r="AT83" s="106">
        <v>0.97949727389999997</v>
      </c>
      <c r="AU83" s="104">
        <v>1</v>
      </c>
      <c r="AV83" s="104">
        <v>2</v>
      </c>
      <c r="AW83" s="104">
        <v>3</v>
      </c>
      <c r="AX83" s="104" t="s">
        <v>28</v>
      </c>
      <c r="AY83" s="104" t="s">
        <v>28</v>
      </c>
      <c r="AZ83" s="104" t="s">
        <v>28</v>
      </c>
      <c r="BA83" s="104" t="s">
        <v>28</v>
      </c>
      <c r="BB83" s="104" t="s">
        <v>28</v>
      </c>
      <c r="BC83" s="110" t="s">
        <v>234</v>
      </c>
      <c r="BD83" s="111">
        <v>57</v>
      </c>
      <c r="BE83" s="111">
        <v>37</v>
      </c>
      <c r="BF83" s="111">
        <v>64</v>
      </c>
      <c r="BQ83" s="52"/>
      <c r="CC83" s="4"/>
      <c r="CO83" s="4"/>
    </row>
    <row r="84" spans="1:93" s="3" customFormat="1" x14ac:dyDescent="0.3">
      <c r="A84" s="10" t="s">
        <v>240</v>
      </c>
      <c r="B84" s="3" t="s">
        <v>98</v>
      </c>
      <c r="C84" s="115">
        <v>136</v>
      </c>
      <c r="D84" s="118">
        <v>46314</v>
      </c>
      <c r="E84" s="114">
        <v>3.5946760459</v>
      </c>
      <c r="F84" s="112">
        <v>2.7519500911999999</v>
      </c>
      <c r="G84" s="112">
        <v>4.6954688300000003</v>
      </c>
      <c r="H84" s="112">
        <v>5.6694829000000001E-8</v>
      </c>
      <c r="I84" s="116">
        <v>2.9364770912</v>
      </c>
      <c r="J84" s="112">
        <v>2.4821995176999998</v>
      </c>
      <c r="K84" s="112">
        <v>3.4738938774000001</v>
      </c>
      <c r="L84" s="112">
        <v>0.47713056510000001</v>
      </c>
      <c r="M84" s="112">
        <v>0.36527338920000002</v>
      </c>
      <c r="N84" s="112">
        <v>0.62324161280000001</v>
      </c>
      <c r="O84" s="118">
        <v>238</v>
      </c>
      <c r="P84" s="118">
        <v>61324</v>
      </c>
      <c r="Q84" s="114">
        <v>4.8221556444999996</v>
      </c>
      <c r="R84" s="112">
        <v>3.7849112092000001</v>
      </c>
      <c r="S84" s="112">
        <v>6.1436540447999999</v>
      </c>
      <c r="T84" s="112">
        <v>1.2284249999999999E-4</v>
      </c>
      <c r="U84" s="116">
        <v>3.8810253734</v>
      </c>
      <c r="V84" s="112">
        <v>3.4179938825999998</v>
      </c>
      <c r="W84" s="112">
        <v>4.4067831793999996</v>
      </c>
      <c r="X84" s="112">
        <v>0.62215398200000005</v>
      </c>
      <c r="Y84" s="112">
        <v>0.48832882100000002</v>
      </c>
      <c r="Z84" s="112">
        <v>0.79265355790000003</v>
      </c>
      <c r="AA84" s="118">
        <v>214</v>
      </c>
      <c r="AB84" s="118">
        <v>69965</v>
      </c>
      <c r="AC84" s="114">
        <v>3.6092116618999999</v>
      </c>
      <c r="AD84" s="112">
        <v>2.8228722842999998</v>
      </c>
      <c r="AE84" s="112">
        <v>4.6145937570999997</v>
      </c>
      <c r="AF84" s="112">
        <v>1.5592391999999999E-6</v>
      </c>
      <c r="AG84" s="116">
        <v>3.0586721932000001</v>
      </c>
      <c r="AH84" s="112">
        <v>2.6751367975</v>
      </c>
      <c r="AI84" s="112">
        <v>3.4971952067999998</v>
      </c>
      <c r="AJ84" s="112">
        <v>0.54757968940000001</v>
      </c>
      <c r="AK84" s="112">
        <v>0.4282784368</v>
      </c>
      <c r="AL84" s="112">
        <v>0.70011350210000001</v>
      </c>
      <c r="AM84" s="112">
        <v>4.1464383899999999E-2</v>
      </c>
      <c r="AN84" s="112">
        <v>0.74846436490000001</v>
      </c>
      <c r="AO84" s="112">
        <v>0.56651461839999995</v>
      </c>
      <c r="AP84" s="112">
        <v>0.98885163300000001</v>
      </c>
      <c r="AQ84" s="112">
        <v>5.2989125499999998E-2</v>
      </c>
      <c r="AR84" s="112">
        <v>1.3414715493</v>
      </c>
      <c r="AS84" s="112">
        <v>0.99621865990000003</v>
      </c>
      <c r="AT84" s="112">
        <v>1.8063764413000001</v>
      </c>
      <c r="AU84" s="115">
        <v>1</v>
      </c>
      <c r="AV84" s="115">
        <v>2</v>
      </c>
      <c r="AW84" s="115">
        <v>3</v>
      </c>
      <c r="AX84" s="115" t="s">
        <v>28</v>
      </c>
      <c r="AY84" s="115" t="s">
        <v>28</v>
      </c>
      <c r="AZ84" s="115" t="s">
        <v>28</v>
      </c>
      <c r="BA84" s="115" t="s">
        <v>28</v>
      </c>
      <c r="BB84" s="115" t="s">
        <v>28</v>
      </c>
      <c r="BC84" s="108" t="s">
        <v>234</v>
      </c>
      <c r="BD84" s="109">
        <v>136</v>
      </c>
      <c r="BE84" s="109">
        <v>238</v>
      </c>
      <c r="BF84" s="109">
        <v>214</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176</v>
      </c>
      <c r="D85" s="119">
        <v>33608</v>
      </c>
      <c r="E85" s="117">
        <v>4.6534252286999997</v>
      </c>
      <c r="F85" s="106">
        <v>3.5954640930999999</v>
      </c>
      <c r="G85" s="106">
        <v>6.0226902001999996</v>
      </c>
      <c r="H85" s="106">
        <v>2.510147E-4</v>
      </c>
      <c r="I85" s="107">
        <v>5.2368483693999996</v>
      </c>
      <c r="J85" s="106">
        <v>4.5176051397999997</v>
      </c>
      <c r="K85" s="106">
        <v>6.0706015678999998</v>
      </c>
      <c r="L85" s="106">
        <v>0.61766105780000002</v>
      </c>
      <c r="M85" s="106">
        <v>0.47723516469999999</v>
      </c>
      <c r="N85" s="106">
        <v>0.79940710709999996</v>
      </c>
      <c r="O85" s="119">
        <v>247</v>
      </c>
      <c r="P85" s="119">
        <v>35505</v>
      </c>
      <c r="Q85" s="117">
        <v>5.796077886</v>
      </c>
      <c r="R85" s="106">
        <v>4.5392793351999998</v>
      </c>
      <c r="S85" s="106">
        <v>7.4008485443999996</v>
      </c>
      <c r="T85" s="106">
        <v>1.9785186600000001E-2</v>
      </c>
      <c r="U85" s="107">
        <v>6.9567666525999998</v>
      </c>
      <c r="V85" s="106">
        <v>6.1411086211999999</v>
      </c>
      <c r="W85" s="106">
        <v>7.8807598502999996</v>
      </c>
      <c r="X85" s="106">
        <v>0.74780932069999995</v>
      </c>
      <c r="Y85" s="106">
        <v>0.58565731219999995</v>
      </c>
      <c r="Z85" s="106">
        <v>0.95485665159999999</v>
      </c>
      <c r="AA85" s="119">
        <v>212</v>
      </c>
      <c r="AB85" s="119">
        <v>35230</v>
      </c>
      <c r="AC85" s="117">
        <v>4.6107535139999998</v>
      </c>
      <c r="AD85" s="106">
        <v>3.5878227715</v>
      </c>
      <c r="AE85" s="106">
        <v>5.9253339198999999</v>
      </c>
      <c r="AF85" s="106">
        <v>5.2368711000000002E-3</v>
      </c>
      <c r="AG85" s="107">
        <v>6.0175986374999999</v>
      </c>
      <c r="AH85" s="106">
        <v>5.2597179476999996</v>
      </c>
      <c r="AI85" s="106">
        <v>6.8846834987000003</v>
      </c>
      <c r="AJ85" s="106">
        <v>0.69953087089999999</v>
      </c>
      <c r="AK85" s="106">
        <v>0.54433462570000002</v>
      </c>
      <c r="AL85" s="106">
        <v>0.89897540279999999</v>
      </c>
      <c r="AM85" s="106">
        <v>0.115324416</v>
      </c>
      <c r="AN85" s="106">
        <v>0.79549543749999996</v>
      </c>
      <c r="AO85" s="106">
        <v>0.59836471719999995</v>
      </c>
      <c r="AP85" s="106">
        <v>1.0575706973000001</v>
      </c>
      <c r="AQ85" s="106">
        <v>0.1392034466</v>
      </c>
      <c r="AR85" s="106">
        <v>1.2455508794000001</v>
      </c>
      <c r="AS85" s="106">
        <v>0.93104078420000003</v>
      </c>
      <c r="AT85" s="106">
        <v>1.6663040112</v>
      </c>
      <c r="AU85" s="104">
        <v>1</v>
      </c>
      <c r="AV85" s="104" t="s">
        <v>28</v>
      </c>
      <c r="AW85" s="104" t="s">
        <v>28</v>
      </c>
      <c r="AX85" s="104" t="s">
        <v>28</v>
      </c>
      <c r="AY85" s="104" t="s">
        <v>28</v>
      </c>
      <c r="AZ85" s="104" t="s">
        <v>28</v>
      </c>
      <c r="BA85" s="104" t="s">
        <v>28</v>
      </c>
      <c r="BB85" s="104" t="s">
        <v>28</v>
      </c>
      <c r="BC85" s="110">
        <v>-1</v>
      </c>
      <c r="BD85" s="111">
        <v>176</v>
      </c>
      <c r="BE85" s="111">
        <v>247</v>
      </c>
      <c r="BF85" s="111">
        <v>212</v>
      </c>
    </row>
    <row r="86" spans="1:93" x14ac:dyDescent="0.3">
      <c r="A86" s="10"/>
      <c r="B86" t="s">
        <v>100</v>
      </c>
      <c r="C86" s="104">
        <v>203</v>
      </c>
      <c r="D86" s="119">
        <v>36656</v>
      </c>
      <c r="E86" s="117">
        <v>4.7719355888999999</v>
      </c>
      <c r="F86" s="106">
        <v>3.7111823581999999</v>
      </c>
      <c r="G86" s="106">
        <v>6.1358799075999997</v>
      </c>
      <c r="H86" s="106">
        <v>3.7050929999999998E-4</v>
      </c>
      <c r="I86" s="107">
        <v>5.5379746834999999</v>
      </c>
      <c r="J86" s="106">
        <v>4.8262334984999997</v>
      </c>
      <c r="K86" s="106">
        <v>6.3546787790000003</v>
      </c>
      <c r="L86" s="106">
        <v>0.63339124170000005</v>
      </c>
      <c r="M86" s="106">
        <v>0.49259474660000002</v>
      </c>
      <c r="N86" s="106">
        <v>0.81443106710000002</v>
      </c>
      <c r="O86" s="119">
        <v>296</v>
      </c>
      <c r="P86" s="119">
        <v>37614</v>
      </c>
      <c r="Q86" s="117">
        <v>6.2211644854000001</v>
      </c>
      <c r="R86" s="106">
        <v>4.8981680644000001</v>
      </c>
      <c r="S86" s="106">
        <v>7.901502571</v>
      </c>
      <c r="T86" s="106">
        <v>7.1537942300000004E-2</v>
      </c>
      <c r="U86" s="107">
        <v>7.8694103258999997</v>
      </c>
      <c r="V86" s="106">
        <v>7.022101556</v>
      </c>
      <c r="W86" s="106">
        <v>8.8189580262000007</v>
      </c>
      <c r="X86" s="106">
        <v>0.80265394619999997</v>
      </c>
      <c r="Y86" s="106">
        <v>0.63196109590000005</v>
      </c>
      <c r="Z86" s="106">
        <v>1.0194509781000001</v>
      </c>
      <c r="AA86" s="119">
        <v>278</v>
      </c>
      <c r="AB86" s="119">
        <v>40116</v>
      </c>
      <c r="AC86" s="117">
        <v>5.1881827129999998</v>
      </c>
      <c r="AD86" s="106">
        <v>4.0729683769999996</v>
      </c>
      <c r="AE86" s="106">
        <v>6.6087524801999997</v>
      </c>
      <c r="AF86" s="106">
        <v>5.25700853E-2</v>
      </c>
      <c r="AG86" s="107">
        <v>6.9299032804999996</v>
      </c>
      <c r="AH86" s="106">
        <v>6.1613445714999999</v>
      </c>
      <c r="AI86" s="106">
        <v>7.7943310780999999</v>
      </c>
      <c r="AJ86" s="106">
        <v>0.78713684449999999</v>
      </c>
      <c r="AK86" s="106">
        <v>0.61793958569999996</v>
      </c>
      <c r="AL86" s="106">
        <v>1.0026617915</v>
      </c>
      <c r="AM86" s="106">
        <v>0.191250694</v>
      </c>
      <c r="AN86" s="106">
        <v>0.83395684599999997</v>
      </c>
      <c r="AO86" s="106">
        <v>0.63515711399999997</v>
      </c>
      <c r="AP86" s="106">
        <v>1.0949795031</v>
      </c>
      <c r="AQ86" s="106">
        <v>6.4053639300000006E-2</v>
      </c>
      <c r="AR86" s="106">
        <v>1.3036983357</v>
      </c>
      <c r="AS86" s="106">
        <v>0.98462962779999996</v>
      </c>
      <c r="AT86" s="106">
        <v>1.7261610890000001</v>
      </c>
      <c r="AU86" s="104">
        <v>1</v>
      </c>
      <c r="AV86" s="104" t="s">
        <v>28</v>
      </c>
      <c r="AW86" s="104" t="s">
        <v>28</v>
      </c>
      <c r="AX86" s="104" t="s">
        <v>28</v>
      </c>
      <c r="AY86" s="104" t="s">
        <v>28</v>
      </c>
      <c r="AZ86" s="104" t="s">
        <v>28</v>
      </c>
      <c r="BA86" s="104" t="s">
        <v>28</v>
      </c>
      <c r="BB86" s="104" t="s">
        <v>28</v>
      </c>
      <c r="BC86" s="110">
        <v>-1</v>
      </c>
      <c r="BD86" s="111">
        <v>203</v>
      </c>
      <c r="BE86" s="111">
        <v>296</v>
      </c>
      <c r="BF86" s="111">
        <v>278</v>
      </c>
    </row>
    <row r="87" spans="1:93" x14ac:dyDescent="0.3">
      <c r="A87" s="10"/>
      <c r="B87" t="s">
        <v>101</v>
      </c>
      <c r="C87" s="104">
        <v>128</v>
      </c>
      <c r="D87" s="119">
        <v>42753</v>
      </c>
      <c r="E87" s="117">
        <v>3.4556926838000002</v>
      </c>
      <c r="F87" s="106">
        <v>2.6367298341000001</v>
      </c>
      <c r="G87" s="106">
        <v>4.5290237060000003</v>
      </c>
      <c r="H87" s="106">
        <v>1.6268316999999999E-8</v>
      </c>
      <c r="I87" s="107">
        <v>2.9939419456</v>
      </c>
      <c r="J87" s="106">
        <v>2.5177179542000001</v>
      </c>
      <c r="K87" s="106">
        <v>3.5602432585999999</v>
      </c>
      <c r="L87" s="106">
        <v>0.45868294720000002</v>
      </c>
      <c r="M87" s="106">
        <v>0.34997990909999999</v>
      </c>
      <c r="N87" s="106">
        <v>0.60114892490000005</v>
      </c>
      <c r="O87" s="119">
        <v>219</v>
      </c>
      <c r="P87" s="119">
        <v>47647</v>
      </c>
      <c r="Q87" s="117">
        <v>5.1112545537000003</v>
      </c>
      <c r="R87" s="106">
        <v>3.9992623961999998</v>
      </c>
      <c r="S87" s="106">
        <v>6.5324353655999996</v>
      </c>
      <c r="T87" s="106">
        <v>8.8056970000000001E-4</v>
      </c>
      <c r="U87" s="107">
        <v>4.5963019706999999</v>
      </c>
      <c r="V87" s="106">
        <v>4.0261475197000003</v>
      </c>
      <c r="W87" s="106">
        <v>5.2471976505000004</v>
      </c>
      <c r="X87" s="106">
        <v>0.65945349099999995</v>
      </c>
      <c r="Y87" s="106">
        <v>0.51598438710000005</v>
      </c>
      <c r="Z87" s="106">
        <v>0.84281408040000005</v>
      </c>
      <c r="AA87" s="119">
        <v>211</v>
      </c>
      <c r="AB87" s="119">
        <v>53586</v>
      </c>
      <c r="AC87" s="117">
        <v>4.0415919667000004</v>
      </c>
      <c r="AD87" s="106">
        <v>3.1553391533999999</v>
      </c>
      <c r="AE87" s="106">
        <v>5.1767701763999998</v>
      </c>
      <c r="AF87" s="106">
        <v>1.0771499999999999E-4</v>
      </c>
      <c r="AG87" s="107">
        <v>3.9375956407000001</v>
      </c>
      <c r="AH87" s="106">
        <v>3.4405825685</v>
      </c>
      <c r="AI87" s="106">
        <v>4.5064052731000004</v>
      </c>
      <c r="AJ87" s="106">
        <v>0.61317924280000002</v>
      </c>
      <c r="AK87" s="106">
        <v>0.47871939790000001</v>
      </c>
      <c r="AL87" s="106">
        <v>0.78540536579999998</v>
      </c>
      <c r="AM87" s="106">
        <v>0.10367871400000001</v>
      </c>
      <c r="AN87" s="106">
        <v>0.79072406279999996</v>
      </c>
      <c r="AO87" s="106">
        <v>0.5959386767</v>
      </c>
      <c r="AP87" s="106">
        <v>1.0491759771</v>
      </c>
      <c r="AQ87" s="106">
        <v>1.1363521099999999E-2</v>
      </c>
      <c r="AR87" s="106">
        <v>1.4790824941</v>
      </c>
      <c r="AS87" s="106">
        <v>1.0923695879999999</v>
      </c>
      <c r="AT87" s="106">
        <v>2.0026967508000002</v>
      </c>
      <c r="AU87" s="104">
        <v>1</v>
      </c>
      <c r="AV87" s="104">
        <v>2</v>
      </c>
      <c r="AW87" s="104">
        <v>3</v>
      </c>
      <c r="AX87" s="104" t="s">
        <v>28</v>
      </c>
      <c r="AY87" s="104" t="s">
        <v>28</v>
      </c>
      <c r="AZ87" s="104" t="s">
        <v>28</v>
      </c>
      <c r="BA87" s="104" t="s">
        <v>28</v>
      </c>
      <c r="BB87" s="104" t="s">
        <v>28</v>
      </c>
      <c r="BC87" s="110" t="s">
        <v>234</v>
      </c>
      <c r="BD87" s="111">
        <v>128</v>
      </c>
      <c r="BE87" s="111">
        <v>219</v>
      </c>
      <c r="BF87" s="111">
        <v>211</v>
      </c>
    </row>
    <row r="88" spans="1:93" x14ac:dyDescent="0.3">
      <c r="A88" s="10"/>
      <c r="B88" t="s">
        <v>102</v>
      </c>
      <c r="C88" s="104">
        <v>101</v>
      </c>
      <c r="D88" s="119">
        <v>15597</v>
      </c>
      <c r="E88" s="117">
        <v>5.4256865148999998</v>
      </c>
      <c r="F88" s="106">
        <v>4.0534940878999999</v>
      </c>
      <c r="G88" s="106">
        <v>7.2623947439999998</v>
      </c>
      <c r="H88" s="106">
        <v>2.73327786E-2</v>
      </c>
      <c r="I88" s="107">
        <v>6.4756042829</v>
      </c>
      <c r="J88" s="106">
        <v>5.3282253255000001</v>
      </c>
      <c r="K88" s="106">
        <v>7.8700595914999996</v>
      </c>
      <c r="L88" s="106">
        <v>0.72016527779999995</v>
      </c>
      <c r="M88" s="106">
        <v>0.53803065979999998</v>
      </c>
      <c r="N88" s="106">
        <v>0.96395626869999995</v>
      </c>
      <c r="O88" s="119">
        <v>173</v>
      </c>
      <c r="P88" s="119">
        <v>16759</v>
      </c>
      <c r="Q88" s="117">
        <v>9.0333296448000002</v>
      </c>
      <c r="R88" s="106">
        <v>6.9702737533999999</v>
      </c>
      <c r="S88" s="106">
        <v>11.707007122</v>
      </c>
      <c r="T88" s="106">
        <v>0.2470164617</v>
      </c>
      <c r="U88" s="107">
        <v>10.322811624</v>
      </c>
      <c r="V88" s="106">
        <v>8.8936973657999996</v>
      </c>
      <c r="W88" s="106">
        <v>11.981568006</v>
      </c>
      <c r="X88" s="106">
        <v>1.1654791806</v>
      </c>
      <c r="Y88" s="106">
        <v>0.89930394020000004</v>
      </c>
      <c r="Z88" s="106">
        <v>1.5104367497</v>
      </c>
      <c r="AA88" s="119">
        <v>131</v>
      </c>
      <c r="AB88" s="119">
        <v>16525</v>
      </c>
      <c r="AC88" s="117">
        <v>6.8878811239999997</v>
      </c>
      <c r="AD88" s="106">
        <v>5.2404244645000002</v>
      </c>
      <c r="AE88" s="106">
        <v>9.0532564106999995</v>
      </c>
      <c r="AF88" s="106">
        <v>0.75225524899999996</v>
      </c>
      <c r="AG88" s="107">
        <v>7.9273827533999999</v>
      </c>
      <c r="AH88" s="106">
        <v>6.6797468428000002</v>
      </c>
      <c r="AI88" s="106">
        <v>9.4080507536999995</v>
      </c>
      <c r="AJ88" s="106">
        <v>1.0450104232999999</v>
      </c>
      <c r="AK88" s="106">
        <v>0.79506281970000003</v>
      </c>
      <c r="AL88" s="106">
        <v>1.3735352198999999</v>
      </c>
      <c r="AM88" s="106">
        <v>9.3567867700000001E-2</v>
      </c>
      <c r="AN88" s="106">
        <v>0.76249637670000003</v>
      </c>
      <c r="AO88" s="106">
        <v>0.55538562000000002</v>
      </c>
      <c r="AP88" s="106">
        <v>1.0468415162</v>
      </c>
      <c r="AQ88" s="106">
        <v>2.6725627000000001E-3</v>
      </c>
      <c r="AR88" s="106">
        <v>1.6649191987</v>
      </c>
      <c r="AS88" s="106">
        <v>1.1937158369</v>
      </c>
      <c r="AT88" s="106">
        <v>2.3221237858000001</v>
      </c>
      <c r="AU88" s="104" t="s">
        <v>28</v>
      </c>
      <c r="AV88" s="104" t="s">
        <v>28</v>
      </c>
      <c r="AW88" s="104" t="s">
        <v>28</v>
      </c>
      <c r="AX88" s="104" t="s">
        <v>231</v>
      </c>
      <c r="AY88" s="104" t="s">
        <v>28</v>
      </c>
      <c r="AZ88" s="104" t="s">
        <v>28</v>
      </c>
      <c r="BA88" s="104" t="s">
        <v>28</v>
      </c>
      <c r="BB88" s="104" t="s">
        <v>28</v>
      </c>
      <c r="BC88" s="110" t="s">
        <v>444</v>
      </c>
      <c r="BD88" s="111">
        <v>101</v>
      </c>
      <c r="BE88" s="111">
        <v>173</v>
      </c>
      <c r="BF88" s="111">
        <v>131</v>
      </c>
    </row>
    <row r="89" spans="1:93" x14ac:dyDescent="0.3">
      <c r="A89" s="10"/>
      <c r="B89" t="s">
        <v>150</v>
      </c>
      <c r="C89" s="104">
        <v>175</v>
      </c>
      <c r="D89" s="119">
        <v>40150</v>
      </c>
      <c r="E89" s="117">
        <v>4.1477005270999996</v>
      </c>
      <c r="F89" s="106">
        <v>3.2094368004999998</v>
      </c>
      <c r="G89" s="106">
        <v>5.3602612332000001</v>
      </c>
      <c r="H89" s="106">
        <v>5.0791659E-6</v>
      </c>
      <c r="I89" s="107">
        <v>4.3586550435999998</v>
      </c>
      <c r="J89" s="106">
        <v>3.7584407702</v>
      </c>
      <c r="K89" s="106">
        <v>5.0547221442000003</v>
      </c>
      <c r="L89" s="106">
        <v>0.55053492199999998</v>
      </c>
      <c r="M89" s="106">
        <v>0.42599677270000003</v>
      </c>
      <c r="N89" s="106">
        <v>0.71148121239999995</v>
      </c>
      <c r="O89" s="119">
        <v>299</v>
      </c>
      <c r="P89" s="119">
        <v>43755</v>
      </c>
      <c r="Q89" s="117">
        <v>5.7953832262000002</v>
      </c>
      <c r="R89" s="106">
        <v>4.5738228175</v>
      </c>
      <c r="S89" s="106">
        <v>7.3431936651000003</v>
      </c>
      <c r="T89" s="106">
        <v>1.6075188300000001E-2</v>
      </c>
      <c r="U89" s="107">
        <v>6.8335047422999997</v>
      </c>
      <c r="V89" s="106">
        <v>6.1012278484999998</v>
      </c>
      <c r="W89" s="106">
        <v>7.6536704124000003</v>
      </c>
      <c r="X89" s="106">
        <v>0.74771969579999997</v>
      </c>
      <c r="Y89" s="106">
        <v>0.5901141084</v>
      </c>
      <c r="Z89" s="106">
        <v>0.94741802549999998</v>
      </c>
      <c r="AA89" s="119">
        <v>233</v>
      </c>
      <c r="AB89" s="119">
        <v>44935</v>
      </c>
      <c r="AC89" s="117">
        <v>4.2267959031000002</v>
      </c>
      <c r="AD89" s="106">
        <v>3.3016340257999999</v>
      </c>
      <c r="AE89" s="106">
        <v>5.4112004744000002</v>
      </c>
      <c r="AF89" s="106">
        <v>4.2330230000000001E-4</v>
      </c>
      <c r="AG89" s="107">
        <v>5.1852676088000003</v>
      </c>
      <c r="AH89" s="106">
        <v>4.5604437967000004</v>
      </c>
      <c r="AI89" s="106">
        <v>5.8956981761999998</v>
      </c>
      <c r="AJ89" s="106">
        <v>0.64127787579999995</v>
      </c>
      <c r="AK89" s="106">
        <v>0.50091485449999995</v>
      </c>
      <c r="AL89" s="106">
        <v>0.82097248730000005</v>
      </c>
      <c r="AM89" s="106">
        <v>2.43575667E-2</v>
      </c>
      <c r="AN89" s="106">
        <v>0.72933846449999995</v>
      </c>
      <c r="AO89" s="106">
        <v>0.55411998039999999</v>
      </c>
      <c r="AP89" s="106">
        <v>0.95996285020000005</v>
      </c>
      <c r="AQ89" s="106">
        <v>2.0639421000000002E-2</v>
      </c>
      <c r="AR89" s="106">
        <v>1.3972520891</v>
      </c>
      <c r="AS89" s="106">
        <v>1.0525775658000001</v>
      </c>
      <c r="AT89" s="106">
        <v>1.8547929043</v>
      </c>
      <c r="AU89" s="104">
        <v>1</v>
      </c>
      <c r="AV89" s="104" t="s">
        <v>28</v>
      </c>
      <c r="AW89" s="104">
        <v>3</v>
      </c>
      <c r="AX89" s="104" t="s">
        <v>28</v>
      </c>
      <c r="AY89" s="104" t="s">
        <v>28</v>
      </c>
      <c r="AZ89" s="104" t="s">
        <v>28</v>
      </c>
      <c r="BA89" s="104" t="s">
        <v>28</v>
      </c>
      <c r="BB89" s="104" t="s">
        <v>28</v>
      </c>
      <c r="BC89" s="110" t="s">
        <v>236</v>
      </c>
      <c r="BD89" s="111">
        <v>175</v>
      </c>
      <c r="BE89" s="111">
        <v>299</v>
      </c>
      <c r="BF89" s="111">
        <v>233</v>
      </c>
    </row>
    <row r="90" spans="1:93" x14ac:dyDescent="0.3">
      <c r="A90" s="10"/>
      <c r="B90" t="s">
        <v>151</v>
      </c>
      <c r="C90" s="104">
        <v>163</v>
      </c>
      <c r="D90" s="119">
        <v>27436</v>
      </c>
      <c r="E90" s="117">
        <v>5.9506727014000003</v>
      </c>
      <c r="F90" s="106">
        <v>4.5869658416999997</v>
      </c>
      <c r="G90" s="106">
        <v>7.7198101798999996</v>
      </c>
      <c r="H90" s="106">
        <v>7.5658683899999996E-2</v>
      </c>
      <c r="I90" s="107">
        <v>5.9410992856</v>
      </c>
      <c r="J90" s="106">
        <v>5.0956027091999996</v>
      </c>
      <c r="K90" s="106">
        <v>6.9268863245999999</v>
      </c>
      <c r="L90" s="106">
        <v>0.78984803989999997</v>
      </c>
      <c r="M90" s="106">
        <v>0.60883973309999995</v>
      </c>
      <c r="N90" s="106">
        <v>1.0246701919000001</v>
      </c>
      <c r="O90" s="119">
        <v>214</v>
      </c>
      <c r="P90" s="119">
        <v>28839</v>
      </c>
      <c r="Q90" s="117">
        <v>7.1326221228</v>
      </c>
      <c r="R90" s="106">
        <v>5.5703618779999999</v>
      </c>
      <c r="S90" s="106">
        <v>9.1330329089000006</v>
      </c>
      <c r="T90" s="106">
        <v>0.50996087960000003</v>
      </c>
      <c r="U90" s="107">
        <v>7.4205069524000002</v>
      </c>
      <c r="V90" s="106">
        <v>6.4900289896999999</v>
      </c>
      <c r="W90" s="106">
        <v>8.4843878998999998</v>
      </c>
      <c r="X90" s="106">
        <v>0.92025010870000001</v>
      </c>
      <c r="Y90" s="106">
        <v>0.71868746660000005</v>
      </c>
      <c r="Z90" s="106">
        <v>1.1783428845999999</v>
      </c>
      <c r="AA90" s="119">
        <v>160</v>
      </c>
      <c r="AB90" s="119">
        <v>28973</v>
      </c>
      <c r="AC90" s="117">
        <v>5.1833532982000001</v>
      </c>
      <c r="AD90" s="106">
        <v>3.9917668489999998</v>
      </c>
      <c r="AE90" s="106">
        <v>6.7306414504000003</v>
      </c>
      <c r="AF90" s="106">
        <v>7.1404835E-2</v>
      </c>
      <c r="AG90" s="107">
        <v>5.5223829082</v>
      </c>
      <c r="AH90" s="106">
        <v>4.7296948909000003</v>
      </c>
      <c r="AI90" s="106">
        <v>6.4479239546000002</v>
      </c>
      <c r="AJ90" s="106">
        <v>0.78640413899999995</v>
      </c>
      <c r="AK90" s="106">
        <v>0.60561991270000004</v>
      </c>
      <c r="AL90" s="106">
        <v>1.0211544514999999</v>
      </c>
      <c r="AM90" s="106">
        <v>3.4769349200000001E-2</v>
      </c>
      <c r="AN90" s="106">
        <v>0.72671076759999997</v>
      </c>
      <c r="AO90" s="106">
        <v>0.54031182659999999</v>
      </c>
      <c r="AP90" s="106">
        <v>0.97741436299999995</v>
      </c>
      <c r="AQ90" s="106">
        <v>0.2295970527</v>
      </c>
      <c r="AR90" s="106">
        <v>1.1986245053</v>
      </c>
      <c r="AS90" s="106">
        <v>0.89190620819999999</v>
      </c>
      <c r="AT90" s="106">
        <v>1.6108203884000001</v>
      </c>
      <c r="AU90" s="104" t="s">
        <v>28</v>
      </c>
      <c r="AV90" s="104" t="s">
        <v>28</v>
      </c>
      <c r="AW90" s="104" t="s">
        <v>28</v>
      </c>
      <c r="AX90" s="104" t="s">
        <v>28</v>
      </c>
      <c r="AY90" s="104" t="s">
        <v>28</v>
      </c>
      <c r="AZ90" s="104" t="s">
        <v>28</v>
      </c>
      <c r="BA90" s="104" t="s">
        <v>28</v>
      </c>
      <c r="BB90" s="104" t="s">
        <v>28</v>
      </c>
      <c r="BC90" s="110" t="s">
        <v>28</v>
      </c>
      <c r="BD90" s="111">
        <v>163</v>
      </c>
      <c r="BE90" s="111">
        <v>214</v>
      </c>
      <c r="BF90" s="111">
        <v>160</v>
      </c>
    </row>
    <row r="91" spans="1:93" x14ac:dyDescent="0.3">
      <c r="A91" s="10"/>
      <c r="B91" t="s">
        <v>103</v>
      </c>
      <c r="C91" s="104">
        <v>196</v>
      </c>
      <c r="D91" s="119">
        <v>36632</v>
      </c>
      <c r="E91" s="117">
        <v>6.0913029947000004</v>
      </c>
      <c r="F91" s="106">
        <v>4.7471250678999999</v>
      </c>
      <c r="G91" s="106">
        <v>7.8160932444000002</v>
      </c>
      <c r="H91" s="106">
        <v>9.4733129700000002E-2</v>
      </c>
      <c r="I91" s="107">
        <v>5.3505132125000001</v>
      </c>
      <c r="J91" s="106">
        <v>4.6515246910999997</v>
      </c>
      <c r="K91" s="106">
        <v>6.1545393260000001</v>
      </c>
      <c r="L91" s="106">
        <v>0.80851425919999997</v>
      </c>
      <c r="M91" s="106">
        <v>0.63009807770000004</v>
      </c>
      <c r="N91" s="106">
        <v>1.0374500898000001</v>
      </c>
      <c r="O91" s="119">
        <v>217</v>
      </c>
      <c r="P91" s="119">
        <v>39916</v>
      </c>
      <c r="Q91" s="117">
        <v>6.0679214150999998</v>
      </c>
      <c r="R91" s="106">
        <v>4.7484867829999997</v>
      </c>
      <c r="S91" s="106">
        <v>7.7539797376999999</v>
      </c>
      <c r="T91" s="106">
        <v>5.0391391899999999E-2</v>
      </c>
      <c r="U91" s="107">
        <v>5.4364164745999997</v>
      </c>
      <c r="V91" s="106">
        <v>4.7591500085999998</v>
      </c>
      <c r="W91" s="106">
        <v>6.2100635683999998</v>
      </c>
      <c r="X91" s="106">
        <v>0.78288254239999999</v>
      </c>
      <c r="Y91" s="106">
        <v>0.61264923370000002</v>
      </c>
      <c r="Z91" s="106">
        <v>1.0004175986999999</v>
      </c>
      <c r="AA91" s="119">
        <v>211</v>
      </c>
      <c r="AB91" s="119">
        <v>44176</v>
      </c>
      <c r="AC91" s="117">
        <v>5.0231941994999998</v>
      </c>
      <c r="AD91" s="106">
        <v>3.9263803166</v>
      </c>
      <c r="AE91" s="106">
        <v>6.4263973258</v>
      </c>
      <c r="AF91" s="106">
        <v>3.0661969399999999E-2</v>
      </c>
      <c r="AG91" s="107">
        <v>4.7763491488999996</v>
      </c>
      <c r="AH91" s="106">
        <v>4.1734665318999999</v>
      </c>
      <c r="AI91" s="106">
        <v>5.4663218255999997</v>
      </c>
      <c r="AJ91" s="106">
        <v>0.76210524000000002</v>
      </c>
      <c r="AK91" s="106">
        <v>0.59569964740000003</v>
      </c>
      <c r="AL91" s="106">
        <v>0.97499536779999996</v>
      </c>
      <c r="AM91" s="106">
        <v>0.1885377486</v>
      </c>
      <c r="AN91" s="106">
        <v>0.82782782700000002</v>
      </c>
      <c r="AO91" s="106">
        <v>0.62463257770000002</v>
      </c>
      <c r="AP91" s="106">
        <v>1.0971232299</v>
      </c>
      <c r="AQ91" s="106">
        <v>0.97884249609999996</v>
      </c>
      <c r="AR91" s="106">
        <v>0.99616148140000005</v>
      </c>
      <c r="AS91" s="106">
        <v>0.74970399379999997</v>
      </c>
      <c r="AT91" s="106">
        <v>1.3236393367999999</v>
      </c>
      <c r="AU91" s="104" t="s">
        <v>28</v>
      </c>
      <c r="AV91" s="104" t="s">
        <v>28</v>
      </c>
      <c r="AW91" s="104" t="s">
        <v>28</v>
      </c>
      <c r="AX91" s="104" t="s">
        <v>28</v>
      </c>
      <c r="AY91" s="104" t="s">
        <v>28</v>
      </c>
      <c r="AZ91" s="104" t="s">
        <v>28</v>
      </c>
      <c r="BA91" s="104" t="s">
        <v>28</v>
      </c>
      <c r="BB91" s="104" t="s">
        <v>28</v>
      </c>
      <c r="BC91" s="110" t="s">
        <v>28</v>
      </c>
      <c r="BD91" s="111">
        <v>196</v>
      </c>
      <c r="BE91" s="111">
        <v>217</v>
      </c>
      <c r="BF91" s="111">
        <v>211</v>
      </c>
    </row>
    <row r="92" spans="1:93" x14ac:dyDescent="0.3">
      <c r="A92" s="10"/>
      <c r="B92" t="s">
        <v>113</v>
      </c>
      <c r="C92" s="104">
        <v>98</v>
      </c>
      <c r="D92" s="119">
        <v>27938</v>
      </c>
      <c r="E92" s="117">
        <v>4.0713748401999998</v>
      </c>
      <c r="F92" s="106">
        <v>3.0598213993000001</v>
      </c>
      <c r="G92" s="106">
        <v>5.4173400751000003</v>
      </c>
      <c r="H92" s="106">
        <v>2.4090000000000001E-5</v>
      </c>
      <c r="I92" s="107">
        <v>3.5077671987999999</v>
      </c>
      <c r="J92" s="106">
        <v>2.8777059992999998</v>
      </c>
      <c r="K92" s="106">
        <v>4.2757775547000003</v>
      </c>
      <c r="L92" s="106">
        <v>0.54040401790000003</v>
      </c>
      <c r="M92" s="106">
        <v>0.406137937</v>
      </c>
      <c r="N92" s="106">
        <v>0.71905743339999995</v>
      </c>
      <c r="O92" s="119">
        <v>136</v>
      </c>
      <c r="P92" s="119">
        <v>30830</v>
      </c>
      <c r="Q92" s="117">
        <v>4.8467768934000004</v>
      </c>
      <c r="R92" s="106">
        <v>3.7142168514999998</v>
      </c>
      <c r="S92" s="106">
        <v>6.3246835589000003</v>
      </c>
      <c r="T92" s="106">
        <v>5.4556500000000003E-4</v>
      </c>
      <c r="U92" s="107">
        <v>4.4112877067999996</v>
      </c>
      <c r="V92" s="106">
        <v>3.7288546371</v>
      </c>
      <c r="W92" s="106">
        <v>5.2186156678</v>
      </c>
      <c r="X92" s="106">
        <v>0.62533061280000002</v>
      </c>
      <c r="Y92" s="106">
        <v>0.47920784280000001</v>
      </c>
      <c r="Z92" s="106">
        <v>0.81600996550000005</v>
      </c>
      <c r="AA92" s="119">
        <v>112</v>
      </c>
      <c r="AB92" s="119">
        <v>32712</v>
      </c>
      <c r="AC92" s="117">
        <v>3.5369146163999998</v>
      </c>
      <c r="AD92" s="106">
        <v>2.6768676897999999</v>
      </c>
      <c r="AE92" s="106">
        <v>4.6732847691000003</v>
      </c>
      <c r="AF92" s="106">
        <v>1.19186E-5</v>
      </c>
      <c r="AG92" s="107">
        <v>3.4238200049</v>
      </c>
      <c r="AH92" s="106">
        <v>2.8449847281</v>
      </c>
      <c r="AI92" s="106">
        <v>4.1204240255000002</v>
      </c>
      <c r="AJ92" s="106">
        <v>0.53661098009999997</v>
      </c>
      <c r="AK92" s="106">
        <v>0.40612702039999998</v>
      </c>
      <c r="AL92" s="106">
        <v>0.70901794139999996</v>
      </c>
      <c r="AM92" s="106">
        <v>5.8998248099999998E-2</v>
      </c>
      <c r="AN92" s="106">
        <v>0.72974570400000005</v>
      </c>
      <c r="AO92" s="106">
        <v>0.52619073400000005</v>
      </c>
      <c r="AP92" s="106">
        <v>1.0120451732</v>
      </c>
      <c r="AQ92" s="106">
        <v>0.30493068870000001</v>
      </c>
      <c r="AR92" s="106">
        <v>1.1904521404999999</v>
      </c>
      <c r="AS92" s="106">
        <v>0.85323371329999997</v>
      </c>
      <c r="AT92" s="106">
        <v>1.6609473778999999</v>
      </c>
      <c r="AU92" s="104">
        <v>1</v>
      </c>
      <c r="AV92" s="104">
        <v>2</v>
      </c>
      <c r="AW92" s="104">
        <v>3</v>
      </c>
      <c r="AX92" s="104" t="s">
        <v>28</v>
      </c>
      <c r="AY92" s="104" t="s">
        <v>28</v>
      </c>
      <c r="AZ92" s="104" t="s">
        <v>28</v>
      </c>
      <c r="BA92" s="104" t="s">
        <v>28</v>
      </c>
      <c r="BB92" s="104" t="s">
        <v>28</v>
      </c>
      <c r="BC92" s="110" t="s">
        <v>234</v>
      </c>
      <c r="BD92" s="111">
        <v>98</v>
      </c>
      <c r="BE92" s="111">
        <v>136</v>
      </c>
      <c r="BF92" s="111">
        <v>112</v>
      </c>
    </row>
    <row r="93" spans="1:93" x14ac:dyDescent="0.3">
      <c r="A93" s="10"/>
      <c r="B93" t="s">
        <v>112</v>
      </c>
      <c r="C93" s="104">
        <v>32</v>
      </c>
      <c r="D93" s="119">
        <v>5091</v>
      </c>
      <c r="E93" s="117">
        <v>5.6855492841000004</v>
      </c>
      <c r="F93" s="106">
        <v>3.7813643105999999</v>
      </c>
      <c r="G93" s="106">
        <v>8.5486263704999992</v>
      </c>
      <c r="H93" s="106">
        <v>0.17613296919999999</v>
      </c>
      <c r="I93" s="107">
        <v>6.2856020427999999</v>
      </c>
      <c r="J93" s="106">
        <v>4.4450257936000002</v>
      </c>
      <c r="K93" s="106">
        <v>8.8883158107</v>
      </c>
      <c r="L93" s="106">
        <v>0.75465752919999995</v>
      </c>
      <c r="M93" s="106">
        <v>0.50191017699999996</v>
      </c>
      <c r="N93" s="106">
        <v>1.1346810892000001</v>
      </c>
      <c r="O93" s="119"/>
      <c r="P93" s="119"/>
      <c r="Q93" s="117"/>
      <c r="R93" s="106"/>
      <c r="S93" s="106"/>
      <c r="T93" s="106"/>
      <c r="U93" s="107"/>
      <c r="V93" s="106"/>
      <c r="W93" s="106"/>
      <c r="X93" s="106"/>
      <c r="Y93" s="106"/>
      <c r="Z93" s="106"/>
      <c r="AA93" s="119">
        <v>52</v>
      </c>
      <c r="AB93" s="119">
        <v>7014</v>
      </c>
      <c r="AC93" s="117">
        <v>6.8570350334999999</v>
      </c>
      <c r="AD93" s="106">
        <v>4.8543882732999997</v>
      </c>
      <c r="AE93" s="106">
        <v>9.6858608753999995</v>
      </c>
      <c r="AF93" s="106">
        <v>0.82247301350000002</v>
      </c>
      <c r="AG93" s="107">
        <v>7.4137439406999999</v>
      </c>
      <c r="AH93" s="106">
        <v>5.6493328873999999</v>
      </c>
      <c r="AI93" s="106">
        <v>9.7292194164999994</v>
      </c>
      <c r="AJ93" s="106">
        <v>1.0403305391</v>
      </c>
      <c r="AK93" s="106">
        <v>0.73649446809999997</v>
      </c>
      <c r="AL93" s="106">
        <v>1.4695122333999999</v>
      </c>
      <c r="AM93" s="106">
        <v>0.99730489990000004</v>
      </c>
      <c r="AN93" s="106">
        <v>1.0007967131</v>
      </c>
      <c r="AO93" s="106">
        <v>0.63045758549999997</v>
      </c>
      <c r="AP93" s="106">
        <v>1.5886779444000001</v>
      </c>
      <c r="AQ93" s="106">
        <v>0.47381722799999998</v>
      </c>
      <c r="AR93" s="106">
        <v>1.2050860789</v>
      </c>
      <c r="AS93" s="106">
        <v>0.72331614050000004</v>
      </c>
      <c r="AT93" s="106">
        <v>2.0077423636999998</v>
      </c>
      <c r="AU93" s="104" t="s">
        <v>28</v>
      </c>
      <c r="AV93" s="104" t="s">
        <v>28</v>
      </c>
      <c r="AW93" s="104" t="s">
        <v>28</v>
      </c>
      <c r="AX93" s="104" t="s">
        <v>28</v>
      </c>
      <c r="AY93" s="104" t="s">
        <v>28</v>
      </c>
      <c r="AZ93" s="104" t="s">
        <v>28</v>
      </c>
      <c r="BA93" s="104" t="s">
        <v>442</v>
      </c>
      <c r="BB93" s="104" t="s">
        <v>28</v>
      </c>
      <c r="BC93" s="110" t="s">
        <v>28</v>
      </c>
      <c r="BD93" s="111">
        <v>32</v>
      </c>
      <c r="BE93" s="111"/>
      <c r="BF93" s="111">
        <v>52</v>
      </c>
    </row>
    <row r="94" spans="1:93" x14ac:dyDescent="0.3">
      <c r="A94" s="10"/>
      <c r="B94" t="s">
        <v>114</v>
      </c>
      <c r="C94" s="104">
        <v>191</v>
      </c>
      <c r="D94" s="119">
        <v>38885</v>
      </c>
      <c r="E94" s="117">
        <v>4.7473102288</v>
      </c>
      <c r="F94" s="106">
        <v>3.6882156245000002</v>
      </c>
      <c r="G94" s="106">
        <v>6.1105305932</v>
      </c>
      <c r="H94" s="106">
        <v>3.360037E-4</v>
      </c>
      <c r="I94" s="107">
        <v>4.9119197634000002</v>
      </c>
      <c r="J94" s="106">
        <v>4.2624616234000001</v>
      </c>
      <c r="K94" s="106">
        <v>5.6603338384999997</v>
      </c>
      <c r="L94" s="106">
        <v>0.63012265450000005</v>
      </c>
      <c r="M94" s="106">
        <v>0.48954631310000002</v>
      </c>
      <c r="N94" s="106">
        <v>0.81106638760000005</v>
      </c>
      <c r="O94" s="119">
        <v>259</v>
      </c>
      <c r="P94" s="119">
        <v>43266</v>
      </c>
      <c r="Q94" s="117">
        <v>5.7355619405000002</v>
      </c>
      <c r="R94" s="106">
        <v>4.5105473981999999</v>
      </c>
      <c r="S94" s="106">
        <v>7.2932768173999998</v>
      </c>
      <c r="T94" s="106">
        <v>1.4040411500000001E-2</v>
      </c>
      <c r="U94" s="107">
        <v>5.9862247491999998</v>
      </c>
      <c r="V94" s="106">
        <v>5.2998298607000001</v>
      </c>
      <c r="W94" s="106">
        <v>6.7615164429999997</v>
      </c>
      <c r="X94" s="106">
        <v>0.74000156019999996</v>
      </c>
      <c r="Y94" s="106">
        <v>0.58195032089999998</v>
      </c>
      <c r="Z94" s="106">
        <v>0.94097775939999995</v>
      </c>
      <c r="AA94" s="119">
        <v>279</v>
      </c>
      <c r="AB94" s="119">
        <v>49184</v>
      </c>
      <c r="AC94" s="117">
        <v>5.3255646548</v>
      </c>
      <c r="AD94" s="106">
        <v>4.1967914076000001</v>
      </c>
      <c r="AE94" s="106">
        <v>6.7579338922999996</v>
      </c>
      <c r="AF94" s="106">
        <v>7.9359092899999997E-2</v>
      </c>
      <c r="AG94" s="107">
        <v>5.6725764476</v>
      </c>
      <c r="AH94" s="106">
        <v>5.0445247137000004</v>
      </c>
      <c r="AI94" s="106">
        <v>6.3788216690999997</v>
      </c>
      <c r="AJ94" s="106">
        <v>0.80798005569999998</v>
      </c>
      <c r="AK94" s="106">
        <v>0.63672567609999997</v>
      </c>
      <c r="AL94" s="106">
        <v>1.0252951858999999</v>
      </c>
      <c r="AM94" s="106">
        <v>0.59046178500000002</v>
      </c>
      <c r="AN94" s="106">
        <v>0.9285166319</v>
      </c>
      <c r="AO94" s="106">
        <v>0.70873214139999996</v>
      </c>
      <c r="AP94" s="106">
        <v>1.2164583561</v>
      </c>
      <c r="AQ94" s="106">
        <v>0.1898733407</v>
      </c>
      <c r="AR94" s="106">
        <v>1.2081708724</v>
      </c>
      <c r="AS94" s="106">
        <v>0.91062790329999999</v>
      </c>
      <c r="AT94" s="106">
        <v>1.6029344714</v>
      </c>
      <c r="AU94" s="104">
        <v>1</v>
      </c>
      <c r="AV94" s="104" t="s">
        <v>28</v>
      </c>
      <c r="AW94" s="104" t="s">
        <v>28</v>
      </c>
      <c r="AX94" s="104" t="s">
        <v>28</v>
      </c>
      <c r="AY94" s="104" t="s">
        <v>28</v>
      </c>
      <c r="AZ94" s="104" t="s">
        <v>28</v>
      </c>
      <c r="BA94" s="104" t="s">
        <v>28</v>
      </c>
      <c r="BB94" s="104" t="s">
        <v>28</v>
      </c>
      <c r="BC94" s="110">
        <v>-1</v>
      </c>
      <c r="BD94" s="111">
        <v>191</v>
      </c>
      <c r="BE94" s="111">
        <v>259</v>
      </c>
      <c r="BF94" s="111">
        <v>279</v>
      </c>
    </row>
    <row r="95" spans="1:93" x14ac:dyDescent="0.3">
      <c r="A95" s="10"/>
      <c r="B95" t="s">
        <v>104</v>
      </c>
      <c r="C95" s="104">
        <v>196</v>
      </c>
      <c r="D95" s="119">
        <v>36684</v>
      </c>
      <c r="E95" s="117">
        <v>4.7416890892000003</v>
      </c>
      <c r="F95" s="106">
        <v>3.6793983129000001</v>
      </c>
      <c r="G95" s="106">
        <v>6.1106772102000004</v>
      </c>
      <c r="H95" s="106">
        <v>3.4636649999999998E-4</v>
      </c>
      <c r="I95" s="107">
        <v>5.3429287972999999</v>
      </c>
      <c r="J95" s="106">
        <v>4.6449311003</v>
      </c>
      <c r="K95" s="106">
        <v>6.1458151943999999</v>
      </c>
      <c r="L95" s="106">
        <v>0.62937654629999995</v>
      </c>
      <c r="M95" s="106">
        <v>0.4883759688</v>
      </c>
      <c r="N95" s="106">
        <v>0.81108584849999998</v>
      </c>
      <c r="O95" s="119">
        <v>272</v>
      </c>
      <c r="P95" s="119">
        <v>39603</v>
      </c>
      <c r="Q95" s="117">
        <v>5.7892139653000001</v>
      </c>
      <c r="R95" s="106">
        <v>4.5542593119000001</v>
      </c>
      <c r="S95" s="106">
        <v>7.3590448065</v>
      </c>
      <c r="T95" s="106">
        <v>1.71449225E-2</v>
      </c>
      <c r="U95" s="107">
        <v>6.868166553</v>
      </c>
      <c r="V95" s="106">
        <v>6.0985858766999996</v>
      </c>
      <c r="W95" s="106">
        <v>7.7348606306000001</v>
      </c>
      <c r="X95" s="106">
        <v>0.74692373840000004</v>
      </c>
      <c r="Y95" s="106">
        <v>0.58759002709999997</v>
      </c>
      <c r="Z95" s="106">
        <v>0.94946313800000004</v>
      </c>
      <c r="AA95" s="119">
        <v>249</v>
      </c>
      <c r="AB95" s="119">
        <v>40871</v>
      </c>
      <c r="AC95" s="117">
        <v>5.0193910482000001</v>
      </c>
      <c r="AD95" s="106">
        <v>3.9352308757999999</v>
      </c>
      <c r="AE95" s="106">
        <v>6.4022384684000002</v>
      </c>
      <c r="AF95" s="106">
        <v>2.82167418E-2</v>
      </c>
      <c r="AG95" s="107">
        <v>6.0923393115</v>
      </c>
      <c r="AH95" s="106">
        <v>5.3807321950000002</v>
      </c>
      <c r="AI95" s="106">
        <v>6.8980571679000002</v>
      </c>
      <c r="AJ95" s="106">
        <v>0.76152823629999999</v>
      </c>
      <c r="AK95" s="106">
        <v>0.5970424299</v>
      </c>
      <c r="AL95" s="106">
        <v>0.97133005230000002</v>
      </c>
      <c r="AM95" s="106">
        <v>0.30778520970000001</v>
      </c>
      <c r="AN95" s="106">
        <v>0.86702462170000005</v>
      </c>
      <c r="AO95" s="106">
        <v>0.65908706839999998</v>
      </c>
      <c r="AP95" s="106">
        <v>1.1405650797</v>
      </c>
      <c r="AQ95" s="106">
        <v>0.1675542065</v>
      </c>
      <c r="AR95" s="106">
        <v>1.2209180855999999</v>
      </c>
      <c r="AS95" s="106">
        <v>0.91955602390000002</v>
      </c>
      <c r="AT95" s="106">
        <v>1.6210442138000001</v>
      </c>
      <c r="AU95" s="104">
        <v>1</v>
      </c>
      <c r="AV95" s="104" t="s">
        <v>28</v>
      </c>
      <c r="AW95" s="104" t="s">
        <v>28</v>
      </c>
      <c r="AX95" s="104" t="s">
        <v>28</v>
      </c>
      <c r="AY95" s="104" t="s">
        <v>28</v>
      </c>
      <c r="AZ95" s="104" t="s">
        <v>28</v>
      </c>
      <c r="BA95" s="104" t="s">
        <v>28</v>
      </c>
      <c r="BB95" s="104" t="s">
        <v>28</v>
      </c>
      <c r="BC95" s="110">
        <v>-1</v>
      </c>
      <c r="BD95" s="111">
        <v>196</v>
      </c>
      <c r="BE95" s="111">
        <v>272</v>
      </c>
      <c r="BF95" s="111">
        <v>249</v>
      </c>
    </row>
    <row r="96" spans="1:93" x14ac:dyDescent="0.3">
      <c r="A96" s="10"/>
      <c r="B96" t="s">
        <v>105</v>
      </c>
      <c r="C96" s="104">
        <v>147</v>
      </c>
      <c r="D96" s="119">
        <v>21086</v>
      </c>
      <c r="E96" s="117">
        <v>6.4531054824999998</v>
      </c>
      <c r="F96" s="106">
        <v>4.9365006496000001</v>
      </c>
      <c r="G96" s="106">
        <v>8.4356456777000002</v>
      </c>
      <c r="H96" s="106">
        <v>0.25724717260000002</v>
      </c>
      <c r="I96" s="107">
        <v>6.9714502514000003</v>
      </c>
      <c r="J96" s="106">
        <v>5.9308537189999999</v>
      </c>
      <c r="K96" s="106">
        <v>8.1946244014000005</v>
      </c>
      <c r="L96" s="106">
        <v>0.85653723069999999</v>
      </c>
      <c r="M96" s="106">
        <v>0.655234384</v>
      </c>
      <c r="N96" s="106">
        <v>1.1196848722999999</v>
      </c>
      <c r="O96" s="119">
        <v>184</v>
      </c>
      <c r="P96" s="119">
        <v>21581</v>
      </c>
      <c r="Q96" s="117">
        <v>7.9421600793999998</v>
      </c>
      <c r="R96" s="106">
        <v>6.1531819634999998</v>
      </c>
      <c r="S96" s="106">
        <v>10.251266272000001</v>
      </c>
      <c r="T96" s="106">
        <v>0.85138100520000004</v>
      </c>
      <c r="U96" s="107">
        <v>8.5260182568000005</v>
      </c>
      <c r="V96" s="106">
        <v>7.3789547642000004</v>
      </c>
      <c r="W96" s="106">
        <v>9.8513935426000003</v>
      </c>
      <c r="X96" s="106">
        <v>1.0246966053</v>
      </c>
      <c r="Y96" s="106">
        <v>0.79388284890000005</v>
      </c>
      <c r="Z96" s="106">
        <v>1.3226172279999999</v>
      </c>
      <c r="AA96" s="119">
        <v>145</v>
      </c>
      <c r="AB96" s="119">
        <v>21762</v>
      </c>
      <c r="AC96" s="117">
        <v>6.1170981561</v>
      </c>
      <c r="AD96" s="106">
        <v>4.6781614784999999</v>
      </c>
      <c r="AE96" s="106">
        <v>7.9986315187999999</v>
      </c>
      <c r="AF96" s="106">
        <v>0.58537026820000004</v>
      </c>
      <c r="AG96" s="107">
        <v>6.6629905340000004</v>
      </c>
      <c r="AH96" s="106">
        <v>5.6621419854999999</v>
      </c>
      <c r="AI96" s="106">
        <v>7.8407505443999996</v>
      </c>
      <c r="AJ96" s="106">
        <v>0.92806934649999995</v>
      </c>
      <c r="AK96" s="106">
        <v>0.70975782229999995</v>
      </c>
      <c r="AL96" s="106">
        <v>1.2135304253000001</v>
      </c>
      <c r="AM96" s="106">
        <v>9.7775528400000006E-2</v>
      </c>
      <c r="AN96" s="106">
        <v>0.77020585019999999</v>
      </c>
      <c r="AO96" s="106">
        <v>0.56542949450000002</v>
      </c>
      <c r="AP96" s="106">
        <v>1.0491441592999999</v>
      </c>
      <c r="AQ96" s="106">
        <v>0.1875692887</v>
      </c>
      <c r="AR96" s="106">
        <v>1.2307500785000001</v>
      </c>
      <c r="AS96" s="106">
        <v>0.90377561470000001</v>
      </c>
      <c r="AT96" s="106">
        <v>1.6760197234</v>
      </c>
      <c r="AU96" s="104" t="s">
        <v>28</v>
      </c>
      <c r="AV96" s="104" t="s">
        <v>28</v>
      </c>
      <c r="AW96" s="104" t="s">
        <v>28</v>
      </c>
      <c r="AX96" s="104" t="s">
        <v>28</v>
      </c>
      <c r="AY96" s="104" t="s">
        <v>28</v>
      </c>
      <c r="AZ96" s="104" t="s">
        <v>28</v>
      </c>
      <c r="BA96" s="104" t="s">
        <v>28</v>
      </c>
      <c r="BB96" s="104" t="s">
        <v>28</v>
      </c>
      <c r="BC96" s="110" t="s">
        <v>28</v>
      </c>
      <c r="BD96" s="111">
        <v>147</v>
      </c>
      <c r="BE96" s="111">
        <v>184</v>
      </c>
      <c r="BF96" s="111">
        <v>145</v>
      </c>
    </row>
    <row r="97" spans="1:93" x14ac:dyDescent="0.3">
      <c r="A97" s="10"/>
      <c r="B97" t="s">
        <v>106</v>
      </c>
      <c r="C97" s="104">
        <v>23</v>
      </c>
      <c r="D97" s="119">
        <v>9949</v>
      </c>
      <c r="E97" s="117">
        <v>2.7005827477</v>
      </c>
      <c r="F97" s="106">
        <v>1.7038621588</v>
      </c>
      <c r="G97" s="106">
        <v>4.2803621991999998</v>
      </c>
      <c r="H97" s="106">
        <v>1.2656900000000001E-5</v>
      </c>
      <c r="I97" s="107">
        <v>2.3117901296999999</v>
      </c>
      <c r="J97" s="106">
        <v>1.5362454659</v>
      </c>
      <c r="K97" s="106">
        <v>3.4788539476000002</v>
      </c>
      <c r="L97" s="106">
        <v>0.35845526999999999</v>
      </c>
      <c r="M97" s="106">
        <v>0.22615799149999999</v>
      </c>
      <c r="N97" s="106">
        <v>0.56814344569999997</v>
      </c>
      <c r="O97" s="119">
        <v>54</v>
      </c>
      <c r="P97" s="119">
        <v>9942</v>
      </c>
      <c r="Q97" s="117">
        <v>5.9525132993999996</v>
      </c>
      <c r="R97" s="106">
        <v>4.2261582318000004</v>
      </c>
      <c r="S97" s="106">
        <v>8.3840719245000006</v>
      </c>
      <c r="T97" s="106">
        <v>0.1309120731</v>
      </c>
      <c r="U97" s="107">
        <v>5.4315027157999998</v>
      </c>
      <c r="V97" s="106">
        <v>4.1599311495000002</v>
      </c>
      <c r="W97" s="106">
        <v>7.0917572168999996</v>
      </c>
      <c r="X97" s="106">
        <v>0.76799260020000004</v>
      </c>
      <c r="Y97" s="106">
        <v>0.54525846249999999</v>
      </c>
      <c r="Z97" s="106">
        <v>1.0817120221000001</v>
      </c>
      <c r="AA97" s="119">
        <v>35</v>
      </c>
      <c r="AB97" s="119">
        <v>10657</v>
      </c>
      <c r="AC97" s="117">
        <v>3.1613047861000001</v>
      </c>
      <c r="AD97" s="106">
        <v>2.1261208743000002</v>
      </c>
      <c r="AE97" s="106">
        <v>4.7005078926000001</v>
      </c>
      <c r="AF97" s="106">
        <v>2.8309500000000003E-4</v>
      </c>
      <c r="AG97" s="107">
        <v>3.2842263301000001</v>
      </c>
      <c r="AH97" s="106">
        <v>2.3580540601000002</v>
      </c>
      <c r="AI97" s="106">
        <v>4.5741710378000002</v>
      </c>
      <c r="AJ97" s="106">
        <v>0.47962448730000001</v>
      </c>
      <c r="AK97" s="106">
        <v>0.3225692248</v>
      </c>
      <c r="AL97" s="106">
        <v>0.71314815899999995</v>
      </c>
      <c r="AM97" s="106">
        <v>1.0205063E-2</v>
      </c>
      <c r="AN97" s="106">
        <v>0.53108739569999996</v>
      </c>
      <c r="AO97" s="106">
        <v>0.32769596829999997</v>
      </c>
      <c r="AP97" s="106">
        <v>0.86071801039999996</v>
      </c>
      <c r="AQ97" s="106">
        <v>3.8892871E-3</v>
      </c>
      <c r="AR97" s="106">
        <v>2.2041588262</v>
      </c>
      <c r="AS97" s="106">
        <v>1.2888965644000001</v>
      </c>
      <c r="AT97" s="106">
        <v>3.7693607581999999</v>
      </c>
      <c r="AU97" s="104">
        <v>1</v>
      </c>
      <c r="AV97" s="104" t="s">
        <v>28</v>
      </c>
      <c r="AW97" s="104">
        <v>3</v>
      </c>
      <c r="AX97" s="104" t="s">
        <v>231</v>
      </c>
      <c r="AY97" s="104" t="s">
        <v>28</v>
      </c>
      <c r="AZ97" s="104" t="s">
        <v>28</v>
      </c>
      <c r="BA97" s="104" t="s">
        <v>28</v>
      </c>
      <c r="BB97" s="104" t="s">
        <v>28</v>
      </c>
      <c r="BC97" s="110" t="s">
        <v>448</v>
      </c>
      <c r="BD97" s="111">
        <v>23</v>
      </c>
      <c r="BE97" s="111">
        <v>54</v>
      </c>
      <c r="BF97" s="111">
        <v>35</v>
      </c>
    </row>
    <row r="98" spans="1:93" x14ac:dyDescent="0.3">
      <c r="A98" s="10"/>
      <c r="B98" t="s">
        <v>107</v>
      </c>
      <c r="C98" s="104">
        <v>161</v>
      </c>
      <c r="D98" s="119">
        <v>30021</v>
      </c>
      <c r="E98" s="117">
        <v>5.8669349785999998</v>
      </c>
      <c r="F98" s="106">
        <v>4.5306367313000004</v>
      </c>
      <c r="G98" s="106">
        <v>7.5973705429000002</v>
      </c>
      <c r="H98" s="106">
        <v>5.7907912999999998E-2</v>
      </c>
      <c r="I98" s="107">
        <v>5.3629126278000001</v>
      </c>
      <c r="J98" s="106">
        <v>4.5953293409000002</v>
      </c>
      <c r="K98" s="106">
        <v>6.2587095984000003</v>
      </c>
      <c r="L98" s="106">
        <v>0.77873331729999995</v>
      </c>
      <c r="M98" s="106">
        <v>0.60136302590000001</v>
      </c>
      <c r="N98" s="106">
        <v>1.0084184651000001</v>
      </c>
      <c r="O98" s="119">
        <v>234</v>
      </c>
      <c r="P98" s="119">
        <v>33075</v>
      </c>
      <c r="Q98" s="117">
        <v>7.2048440682999999</v>
      </c>
      <c r="R98" s="106">
        <v>5.6506785810000002</v>
      </c>
      <c r="S98" s="106">
        <v>9.1864680151000009</v>
      </c>
      <c r="T98" s="106">
        <v>0.55577235280000004</v>
      </c>
      <c r="U98" s="107">
        <v>7.0748299320000001</v>
      </c>
      <c r="V98" s="106">
        <v>6.2240234309</v>
      </c>
      <c r="W98" s="106">
        <v>8.0419392893000001</v>
      </c>
      <c r="X98" s="106">
        <v>0.92956817599999997</v>
      </c>
      <c r="Y98" s="106">
        <v>0.72904991860000001</v>
      </c>
      <c r="Z98" s="106">
        <v>1.1852370759999999</v>
      </c>
      <c r="AA98" s="119">
        <v>195</v>
      </c>
      <c r="AB98" s="119">
        <v>35737</v>
      </c>
      <c r="AC98" s="117">
        <v>5.312651411</v>
      </c>
      <c r="AD98" s="106">
        <v>4.1343311547999999</v>
      </c>
      <c r="AE98" s="106">
        <v>6.8268031656000003</v>
      </c>
      <c r="AF98" s="106">
        <v>9.1897960799999998E-2</v>
      </c>
      <c r="AG98" s="107">
        <v>5.4565296471</v>
      </c>
      <c r="AH98" s="106">
        <v>4.7419908388999996</v>
      </c>
      <c r="AI98" s="106">
        <v>6.2787375179999998</v>
      </c>
      <c r="AJ98" s="106">
        <v>0.80602089379999997</v>
      </c>
      <c r="AK98" s="106">
        <v>0.62724937790000002</v>
      </c>
      <c r="AL98" s="106">
        <v>1.0357438430999999</v>
      </c>
      <c r="AM98" s="106">
        <v>3.5237563299999997E-2</v>
      </c>
      <c r="AN98" s="106">
        <v>0.73737215690000002</v>
      </c>
      <c r="AO98" s="106">
        <v>0.55529798370000005</v>
      </c>
      <c r="AP98" s="106">
        <v>0.97914581690000002</v>
      </c>
      <c r="AQ98" s="106">
        <v>0.16566925699999999</v>
      </c>
      <c r="AR98" s="106">
        <v>1.2280422562</v>
      </c>
      <c r="AS98" s="106">
        <v>0.91849868130000001</v>
      </c>
      <c r="AT98" s="106">
        <v>1.6419052240000001</v>
      </c>
      <c r="AU98" s="104" t="s">
        <v>28</v>
      </c>
      <c r="AV98" s="104" t="s">
        <v>28</v>
      </c>
      <c r="AW98" s="104" t="s">
        <v>28</v>
      </c>
      <c r="AX98" s="104" t="s">
        <v>28</v>
      </c>
      <c r="AY98" s="104" t="s">
        <v>28</v>
      </c>
      <c r="AZ98" s="104" t="s">
        <v>28</v>
      </c>
      <c r="BA98" s="104" t="s">
        <v>28</v>
      </c>
      <c r="BB98" s="104" t="s">
        <v>28</v>
      </c>
      <c r="BC98" s="110" t="s">
        <v>28</v>
      </c>
      <c r="BD98" s="111">
        <v>161</v>
      </c>
      <c r="BE98" s="111">
        <v>234</v>
      </c>
      <c r="BF98" s="111">
        <v>195</v>
      </c>
    </row>
    <row r="99" spans="1:93" x14ac:dyDescent="0.3">
      <c r="A99" s="10"/>
      <c r="B99" t="s">
        <v>108</v>
      </c>
      <c r="C99" s="104">
        <v>319</v>
      </c>
      <c r="D99" s="119">
        <v>39355</v>
      </c>
      <c r="E99" s="117">
        <v>6.0067623399999999</v>
      </c>
      <c r="F99" s="106">
        <v>4.7268562295000001</v>
      </c>
      <c r="G99" s="106">
        <v>7.6332327571</v>
      </c>
      <c r="H99" s="106">
        <v>6.3899981999999994E-2</v>
      </c>
      <c r="I99" s="107">
        <v>8.1057044848000004</v>
      </c>
      <c r="J99" s="106">
        <v>7.2632773713000001</v>
      </c>
      <c r="K99" s="106">
        <v>9.0458400302000008</v>
      </c>
      <c r="L99" s="106">
        <v>0.79729296140000006</v>
      </c>
      <c r="M99" s="106">
        <v>0.6274077428</v>
      </c>
      <c r="N99" s="106">
        <v>1.0131785487</v>
      </c>
      <c r="O99" s="119">
        <v>384</v>
      </c>
      <c r="P99" s="119">
        <v>40485</v>
      </c>
      <c r="Q99" s="117">
        <v>6.8507813589</v>
      </c>
      <c r="R99" s="106">
        <v>5.4260335401999997</v>
      </c>
      <c r="S99" s="106">
        <v>8.6496341905000005</v>
      </c>
      <c r="T99" s="106">
        <v>0.29947709589999999</v>
      </c>
      <c r="U99" s="107">
        <v>9.4849944423999997</v>
      </c>
      <c r="V99" s="106">
        <v>8.5822148756000001</v>
      </c>
      <c r="W99" s="106">
        <v>10.482739114999999</v>
      </c>
      <c r="X99" s="106">
        <v>0.88388704480000002</v>
      </c>
      <c r="Y99" s="106">
        <v>0.7000662406</v>
      </c>
      <c r="Z99" s="106">
        <v>1.1159748359999999</v>
      </c>
      <c r="AA99" s="119">
        <v>353</v>
      </c>
      <c r="AB99" s="119">
        <v>41826</v>
      </c>
      <c r="AC99" s="117">
        <v>6.4433344807999999</v>
      </c>
      <c r="AD99" s="106">
        <v>5.0893971165999998</v>
      </c>
      <c r="AE99" s="106">
        <v>8.1574611450999992</v>
      </c>
      <c r="AF99" s="106">
        <v>0.85045868459999996</v>
      </c>
      <c r="AG99" s="107">
        <v>8.4397264858999996</v>
      </c>
      <c r="AH99" s="106">
        <v>7.6036739442999997</v>
      </c>
      <c r="AI99" s="106">
        <v>9.3677061481999999</v>
      </c>
      <c r="AJ99" s="106">
        <v>0.97756502649999999</v>
      </c>
      <c r="AK99" s="106">
        <v>0.77214936489999997</v>
      </c>
      <c r="AL99" s="106">
        <v>1.2376276203000001</v>
      </c>
      <c r="AM99" s="106">
        <v>0.64605924879999999</v>
      </c>
      <c r="AN99" s="106">
        <v>0.94052548800000002</v>
      </c>
      <c r="AO99" s="106">
        <v>0.72397112139999997</v>
      </c>
      <c r="AP99" s="106">
        <v>1.2218556341</v>
      </c>
      <c r="AQ99" s="106">
        <v>0.33080517700000001</v>
      </c>
      <c r="AR99" s="106">
        <v>1.1405114721</v>
      </c>
      <c r="AS99" s="106">
        <v>0.87502599240000001</v>
      </c>
      <c r="AT99" s="106">
        <v>1.4865460332</v>
      </c>
      <c r="AU99" s="104" t="s">
        <v>28</v>
      </c>
      <c r="AV99" s="104" t="s">
        <v>28</v>
      </c>
      <c r="AW99" s="104" t="s">
        <v>28</v>
      </c>
      <c r="AX99" s="104" t="s">
        <v>28</v>
      </c>
      <c r="AY99" s="104" t="s">
        <v>28</v>
      </c>
      <c r="AZ99" s="104" t="s">
        <v>28</v>
      </c>
      <c r="BA99" s="104" t="s">
        <v>28</v>
      </c>
      <c r="BB99" s="104" t="s">
        <v>28</v>
      </c>
      <c r="BC99" s="110" t="s">
        <v>28</v>
      </c>
      <c r="BD99" s="111">
        <v>319</v>
      </c>
      <c r="BE99" s="111">
        <v>384</v>
      </c>
      <c r="BF99" s="111">
        <v>353</v>
      </c>
    </row>
    <row r="100" spans="1:93" x14ac:dyDescent="0.3">
      <c r="A100" s="10"/>
      <c r="B100" t="s">
        <v>109</v>
      </c>
      <c r="C100" s="104">
        <v>136</v>
      </c>
      <c r="D100" s="119">
        <v>18495</v>
      </c>
      <c r="E100" s="117">
        <v>8.9262903290000004</v>
      </c>
      <c r="F100" s="106">
        <v>6.8397184736999996</v>
      </c>
      <c r="G100" s="106">
        <v>11.649406236000001</v>
      </c>
      <c r="H100" s="106">
        <v>0.21190860040000001</v>
      </c>
      <c r="I100" s="107">
        <v>7.3533387401999999</v>
      </c>
      <c r="J100" s="106">
        <v>6.2157657994999997</v>
      </c>
      <c r="K100" s="106">
        <v>8.6991035976000006</v>
      </c>
      <c r="L100" s="106">
        <v>1.1848093944</v>
      </c>
      <c r="M100" s="106">
        <v>0.90785336400000005</v>
      </c>
      <c r="N100" s="106">
        <v>1.5462555484</v>
      </c>
      <c r="O100" s="119">
        <v>158</v>
      </c>
      <c r="P100" s="119">
        <v>19020</v>
      </c>
      <c r="Q100" s="117">
        <v>10.173515124</v>
      </c>
      <c r="R100" s="106">
        <v>7.8616420361000001</v>
      </c>
      <c r="S100" s="106">
        <v>13.165240735999999</v>
      </c>
      <c r="T100" s="106">
        <v>3.8642238699999998E-2</v>
      </c>
      <c r="U100" s="107">
        <v>8.3070452156000005</v>
      </c>
      <c r="V100" s="106">
        <v>7.1076922526999997</v>
      </c>
      <c r="W100" s="106">
        <v>9.7087771614000005</v>
      </c>
      <c r="X100" s="106">
        <v>1.3125857836999999</v>
      </c>
      <c r="Y100" s="106">
        <v>1.0143081763999999</v>
      </c>
      <c r="Z100" s="106">
        <v>1.6985778875999999</v>
      </c>
      <c r="AA100" s="119">
        <v>107</v>
      </c>
      <c r="AB100" s="119">
        <v>19133</v>
      </c>
      <c r="AC100" s="117">
        <v>6.8568390466000002</v>
      </c>
      <c r="AD100" s="106">
        <v>5.1775454243999999</v>
      </c>
      <c r="AE100" s="106">
        <v>9.0807975320000001</v>
      </c>
      <c r="AF100" s="106">
        <v>0.78280693509999999</v>
      </c>
      <c r="AG100" s="107">
        <v>5.5924319239000004</v>
      </c>
      <c r="AH100" s="106">
        <v>4.6271326188000002</v>
      </c>
      <c r="AI100" s="106">
        <v>6.7591092367999996</v>
      </c>
      <c r="AJ100" s="106">
        <v>1.0403008046</v>
      </c>
      <c r="AK100" s="106">
        <v>0.7855229843</v>
      </c>
      <c r="AL100" s="106">
        <v>1.3777136833000001</v>
      </c>
      <c r="AM100" s="106">
        <v>1.64321838E-2</v>
      </c>
      <c r="AN100" s="106">
        <v>0.67398917309999995</v>
      </c>
      <c r="AO100" s="106">
        <v>0.4882854277</v>
      </c>
      <c r="AP100" s="106">
        <v>0.93031939880000003</v>
      </c>
      <c r="AQ100" s="106">
        <v>0.40770920370000002</v>
      </c>
      <c r="AR100" s="106">
        <v>1.1397248743999999</v>
      </c>
      <c r="AS100" s="106">
        <v>0.83625211590000004</v>
      </c>
      <c r="AT100" s="106">
        <v>1.5533267597</v>
      </c>
      <c r="AU100" s="104" t="s">
        <v>28</v>
      </c>
      <c r="AV100" s="104" t="s">
        <v>28</v>
      </c>
      <c r="AW100" s="104" t="s">
        <v>28</v>
      </c>
      <c r="AX100" s="104" t="s">
        <v>28</v>
      </c>
      <c r="AY100" s="104" t="s">
        <v>28</v>
      </c>
      <c r="AZ100" s="104" t="s">
        <v>28</v>
      </c>
      <c r="BA100" s="104" t="s">
        <v>28</v>
      </c>
      <c r="BB100" s="104" t="s">
        <v>28</v>
      </c>
      <c r="BC100" s="110" t="s">
        <v>28</v>
      </c>
      <c r="BD100" s="111">
        <v>136</v>
      </c>
      <c r="BE100" s="111">
        <v>158</v>
      </c>
      <c r="BF100" s="111">
        <v>107</v>
      </c>
    </row>
    <row r="101" spans="1:93" x14ac:dyDescent="0.3">
      <c r="A101" s="10"/>
      <c r="B101" t="s">
        <v>152</v>
      </c>
      <c r="C101" s="104">
        <v>39</v>
      </c>
      <c r="D101" s="119">
        <v>19672</v>
      </c>
      <c r="E101" s="117">
        <v>2.5534045859000001</v>
      </c>
      <c r="F101" s="106">
        <v>1.7528735929999999</v>
      </c>
      <c r="G101" s="106">
        <v>3.719535171</v>
      </c>
      <c r="H101" s="106">
        <v>1.7253787999999999E-8</v>
      </c>
      <c r="I101" s="107">
        <v>1.9825132167999999</v>
      </c>
      <c r="J101" s="106">
        <v>1.4484875264999999</v>
      </c>
      <c r="K101" s="106">
        <v>2.7134225064000002</v>
      </c>
      <c r="L101" s="106">
        <v>0.33891993539999998</v>
      </c>
      <c r="M101" s="106">
        <v>0.2326634048</v>
      </c>
      <c r="N101" s="106">
        <v>0.49370343680000001</v>
      </c>
      <c r="O101" s="119">
        <v>73</v>
      </c>
      <c r="P101" s="119">
        <v>20926</v>
      </c>
      <c r="Q101" s="117">
        <v>4.2476730545999999</v>
      </c>
      <c r="R101" s="106">
        <v>3.1200558994000001</v>
      </c>
      <c r="S101" s="106">
        <v>5.7828215137000001</v>
      </c>
      <c r="T101" s="106">
        <v>1.3308649999999999E-4</v>
      </c>
      <c r="U101" s="107">
        <v>3.4884832266000001</v>
      </c>
      <c r="V101" s="106">
        <v>2.7733905666999998</v>
      </c>
      <c r="W101" s="106">
        <v>4.3879557999000003</v>
      </c>
      <c r="X101" s="106">
        <v>0.54803430249999996</v>
      </c>
      <c r="Y101" s="106">
        <v>0.40254926320000001</v>
      </c>
      <c r="Z101" s="106">
        <v>0.74609898500000005</v>
      </c>
      <c r="AA101" s="119">
        <v>70</v>
      </c>
      <c r="AB101" s="119">
        <v>21576</v>
      </c>
      <c r="AC101" s="117">
        <v>3.6379306845000001</v>
      </c>
      <c r="AD101" s="106">
        <v>2.6597151332000002</v>
      </c>
      <c r="AE101" s="106">
        <v>4.9759237370999996</v>
      </c>
      <c r="AF101" s="106">
        <v>1.9982849999999999E-4</v>
      </c>
      <c r="AG101" s="107">
        <v>3.2443455692000001</v>
      </c>
      <c r="AH101" s="106">
        <v>2.5667824600000002</v>
      </c>
      <c r="AI101" s="106">
        <v>4.1007675313999998</v>
      </c>
      <c r="AJ101" s="106">
        <v>0.55193686070000003</v>
      </c>
      <c r="AK101" s="106">
        <v>0.40352468159999999</v>
      </c>
      <c r="AL101" s="106">
        <v>0.75493349509999996</v>
      </c>
      <c r="AM101" s="106">
        <v>0.43566939360000001</v>
      </c>
      <c r="AN101" s="106">
        <v>0.85645261250000004</v>
      </c>
      <c r="AO101" s="106">
        <v>0.5800953539</v>
      </c>
      <c r="AP101" s="106">
        <v>1.2644663890000001</v>
      </c>
      <c r="AQ101" s="106">
        <v>2.3961723300000001E-2</v>
      </c>
      <c r="AR101" s="106">
        <v>1.6635331032</v>
      </c>
      <c r="AS101" s="106">
        <v>1.0694298592</v>
      </c>
      <c r="AT101" s="106">
        <v>2.5876801191999999</v>
      </c>
      <c r="AU101" s="104">
        <v>1</v>
      </c>
      <c r="AV101" s="104">
        <v>2</v>
      </c>
      <c r="AW101" s="104">
        <v>3</v>
      </c>
      <c r="AX101" s="104" t="s">
        <v>28</v>
      </c>
      <c r="AY101" s="104" t="s">
        <v>28</v>
      </c>
      <c r="AZ101" s="104" t="s">
        <v>28</v>
      </c>
      <c r="BA101" s="104" t="s">
        <v>28</v>
      </c>
      <c r="BB101" s="104" t="s">
        <v>28</v>
      </c>
      <c r="BC101" s="110" t="s">
        <v>234</v>
      </c>
      <c r="BD101" s="111">
        <v>39</v>
      </c>
      <c r="BE101" s="111">
        <v>73</v>
      </c>
      <c r="BF101" s="111">
        <v>70</v>
      </c>
    </row>
    <row r="102" spans="1:93" x14ac:dyDescent="0.3">
      <c r="A102" s="10"/>
      <c r="B102" t="s">
        <v>153</v>
      </c>
      <c r="C102" s="104">
        <v>119</v>
      </c>
      <c r="D102" s="119">
        <v>15629</v>
      </c>
      <c r="E102" s="117">
        <v>9.0018599832999993</v>
      </c>
      <c r="F102" s="106">
        <v>6.8514206273999996</v>
      </c>
      <c r="G102" s="106">
        <v>11.827252707</v>
      </c>
      <c r="H102" s="106">
        <v>0.20120386160000001</v>
      </c>
      <c r="I102" s="107">
        <v>7.6140508029999996</v>
      </c>
      <c r="J102" s="106">
        <v>6.3618914209000001</v>
      </c>
      <c r="K102" s="106">
        <v>9.1126625393000005</v>
      </c>
      <c r="L102" s="106">
        <v>1.1948399484000001</v>
      </c>
      <c r="M102" s="106">
        <v>0.90940662080000001</v>
      </c>
      <c r="N102" s="106">
        <v>1.5698615663</v>
      </c>
      <c r="O102" s="119">
        <v>116</v>
      </c>
      <c r="P102" s="119">
        <v>16743</v>
      </c>
      <c r="Q102" s="117">
        <v>8.3959185629000004</v>
      </c>
      <c r="R102" s="106">
        <v>6.3841366371000001</v>
      </c>
      <c r="S102" s="106">
        <v>11.041657238999999</v>
      </c>
      <c r="T102" s="106">
        <v>0.56725970910000001</v>
      </c>
      <c r="U102" s="107">
        <v>6.9282685301000004</v>
      </c>
      <c r="V102" s="106">
        <v>5.7755404887999999</v>
      </c>
      <c r="W102" s="106">
        <v>8.3110671491999994</v>
      </c>
      <c r="X102" s="106">
        <v>1.0832404740999999</v>
      </c>
      <c r="Y102" s="106">
        <v>0.82368059500000002</v>
      </c>
      <c r="Z102" s="106">
        <v>1.4245933822000001</v>
      </c>
      <c r="AA102" s="119">
        <v>131</v>
      </c>
      <c r="AB102" s="119">
        <v>16724</v>
      </c>
      <c r="AC102" s="117">
        <v>9.2062513947000006</v>
      </c>
      <c r="AD102" s="106">
        <v>7.0443273734999998</v>
      </c>
      <c r="AE102" s="106">
        <v>12.031676021000001</v>
      </c>
      <c r="AF102" s="106">
        <v>1.4412537499999999E-2</v>
      </c>
      <c r="AG102" s="107">
        <v>7.8330542932</v>
      </c>
      <c r="AH102" s="106">
        <v>6.6002640862000002</v>
      </c>
      <c r="AI102" s="106">
        <v>9.2961037255000001</v>
      </c>
      <c r="AJ102" s="106">
        <v>1.3967471991</v>
      </c>
      <c r="AK102" s="106">
        <v>1.068746019</v>
      </c>
      <c r="AL102" s="106">
        <v>1.8254128702000001</v>
      </c>
      <c r="AM102" s="106">
        <v>0.57771422009999995</v>
      </c>
      <c r="AN102" s="106">
        <v>1.0965150895</v>
      </c>
      <c r="AO102" s="106">
        <v>0.79276159400000001</v>
      </c>
      <c r="AP102" s="106">
        <v>1.5166543771000001</v>
      </c>
      <c r="AQ102" s="106">
        <v>0.67780731230000002</v>
      </c>
      <c r="AR102" s="106">
        <v>0.9326870867</v>
      </c>
      <c r="AS102" s="106">
        <v>0.67137024249999999</v>
      </c>
      <c r="AT102" s="106">
        <v>1.2957160543999999</v>
      </c>
      <c r="AU102" s="104" t="s">
        <v>28</v>
      </c>
      <c r="AV102" s="104" t="s">
        <v>28</v>
      </c>
      <c r="AW102" s="104" t="s">
        <v>28</v>
      </c>
      <c r="AX102" s="104" t="s">
        <v>28</v>
      </c>
      <c r="AY102" s="104" t="s">
        <v>28</v>
      </c>
      <c r="AZ102" s="104" t="s">
        <v>28</v>
      </c>
      <c r="BA102" s="104" t="s">
        <v>28</v>
      </c>
      <c r="BB102" s="104" t="s">
        <v>28</v>
      </c>
      <c r="BC102" s="110" t="s">
        <v>28</v>
      </c>
      <c r="BD102" s="111">
        <v>119</v>
      </c>
      <c r="BE102" s="111">
        <v>116</v>
      </c>
      <c r="BF102" s="111">
        <v>131</v>
      </c>
    </row>
    <row r="103" spans="1:93" x14ac:dyDescent="0.3">
      <c r="A103" s="10"/>
      <c r="B103" t="s">
        <v>110</v>
      </c>
      <c r="C103" s="104">
        <v>221</v>
      </c>
      <c r="D103" s="119">
        <v>32666</v>
      </c>
      <c r="E103" s="117">
        <v>6.1279536804000001</v>
      </c>
      <c r="F103" s="106">
        <v>4.7794897292999998</v>
      </c>
      <c r="G103" s="106">
        <v>7.8568672466000002</v>
      </c>
      <c r="H103" s="106">
        <v>0.1033165739</v>
      </c>
      <c r="I103" s="107">
        <v>6.7654441927000004</v>
      </c>
      <c r="J103" s="106">
        <v>5.9297762173999997</v>
      </c>
      <c r="K103" s="106">
        <v>7.7188806874000004</v>
      </c>
      <c r="L103" s="106">
        <v>0.81337899859999996</v>
      </c>
      <c r="M103" s="106">
        <v>0.63439392210000001</v>
      </c>
      <c r="N103" s="106">
        <v>1.0428621277000001</v>
      </c>
      <c r="O103" s="119">
        <v>276</v>
      </c>
      <c r="P103" s="119">
        <v>33148</v>
      </c>
      <c r="Q103" s="117">
        <v>7.2037280979</v>
      </c>
      <c r="R103" s="106">
        <v>5.6599708486000004</v>
      </c>
      <c r="S103" s="106">
        <v>9.1685451916999998</v>
      </c>
      <c r="T103" s="106">
        <v>0.55198826649999999</v>
      </c>
      <c r="U103" s="107">
        <v>8.3262941956999992</v>
      </c>
      <c r="V103" s="106">
        <v>7.3997226115999997</v>
      </c>
      <c r="W103" s="106">
        <v>9.3688883587999996</v>
      </c>
      <c r="X103" s="106">
        <v>0.92942419359999995</v>
      </c>
      <c r="Y103" s="106">
        <v>0.73024880599999997</v>
      </c>
      <c r="Z103" s="106">
        <v>1.1829246754</v>
      </c>
      <c r="AA103" s="119">
        <v>228</v>
      </c>
      <c r="AB103" s="119">
        <v>32782</v>
      </c>
      <c r="AC103" s="117">
        <v>5.2426987272999996</v>
      </c>
      <c r="AD103" s="106">
        <v>4.0850695510000001</v>
      </c>
      <c r="AE103" s="106">
        <v>6.7283774735000001</v>
      </c>
      <c r="AF103" s="106">
        <v>7.2151914100000006E-2</v>
      </c>
      <c r="AG103" s="107">
        <v>6.9550363003999998</v>
      </c>
      <c r="AH103" s="106">
        <v>6.1083962481</v>
      </c>
      <c r="AI103" s="106">
        <v>7.9190229277000004</v>
      </c>
      <c r="AJ103" s="106">
        <v>0.79540786460000001</v>
      </c>
      <c r="AK103" s="106">
        <v>0.61977554260000001</v>
      </c>
      <c r="AL103" s="106">
        <v>1.0208109672000001</v>
      </c>
      <c r="AM103" s="106">
        <v>2.6611248000000001E-2</v>
      </c>
      <c r="AN103" s="106">
        <v>0.72777576499999996</v>
      </c>
      <c r="AO103" s="106">
        <v>0.54954660929999999</v>
      </c>
      <c r="AP103" s="106">
        <v>0.96380826519999996</v>
      </c>
      <c r="AQ103" s="106">
        <v>0.25765575629999998</v>
      </c>
      <c r="AR103" s="106">
        <v>1.1755519825</v>
      </c>
      <c r="AS103" s="106">
        <v>0.88842031399999999</v>
      </c>
      <c r="AT103" s="106">
        <v>1.5554827391999999</v>
      </c>
      <c r="AU103" s="104" t="s">
        <v>28</v>
      </c>
      <c r="AV103" s="104" t="s">
        <v>28</v>
      </c>
      <c r="AW103" s="104" t="s">
        <v>28</v>
      </c>
      <c r="AX103" s="104" t="s">
        <v>28</v>
      </c>
      <c r="AY103" s="104" t="s">
        <v>28</v>
      </c>
      <c r="AZ103" s="104" t="s">
        <v>28</v>
      </c>
      <c r="BA103" s="104" t="s">
        <v>28</v>
      </c>
      <c r="BB103" s="104" t="s">
        <v>28</v>
      </c>
      <c r="BC103" s="110" t="s">
        <v>28</v>
      </c>
      <c r="BD103" s="111">
        <v>221</v>
      </c>
      <c r="BE103" s="111">
        <v>276</v>
      </c>
      <c r="BF103" s="111">
        <v>228</v>
      </c>
    </row>
    <row r="104" spans="1:93" x14ac:dyDescent="0.3">
      <c r="A104" s="10"/>
      <c r="B104" t="s">
        <v>111</v>
      </c>
      <c r="C104" s="104">
        <v>194</v>
      </c>
      <c r="D104" s="119">
        <v>27060</v>
      </c>
      <c r="E104" s="117">
        <v>6.2531073222</v>
      </c>
      <c r="F104" s="106">
        <v>4.8509745452999997</v>
      </c>
      <c r="G104" s="106">
        <v>8.0605146075</v>
      </c>
      <c r="H104" s="106">
        <v>0.15030669790000001</v>
      </c>
      <c r="I104" s="107">
        <v>7.1692535106999999</v>
      </c>
      <c r="J104" s="106">
        <v>6.2281810445000003</v>
      </c>
      <c r="K104" s="106">
        <v>8.2525211668999994</v>
      </c>
      <c r="L104" s="106">
        <v>0.82999096230000002</v>
      </c>
      <c r="M104" s="106">
        <v>0.643882285</v>
      </c>
      <c r="N104" s="106">
        <v>1.0698927639</v>
      </c>
      <c r="O104" s="119">
        <v>205</v>
      </c>
      <c r="P104" s="119">
        <v>28416</v>
      </c>
      <c r="Q104" s="117">
        <v>6.3900840845999998</v>
      </c>
      <c r="R104" s="106">
        <v>4.9735682349000001</v>
      </c>
      <c r="S104" s="106">
        <v>8.2100360707999993</v>
      </c>
      <c r="T104" s="106">
        <v>0.13111161800000001</v>
      </c>
      <c r="U104" s="107">
        <v>7.2142454955000002</v>
      </c>
      <c r="V104" s="106">
        <v>6.2913003973999997</v>
      </c>
      <c r="W104" s="106">
        <v>8.2725883016000008</v>
      </c>
      <c r="X104" s="106">
        <v>0.82444793400000005</v>
      </c>
      <c r="Y104" s="106">
        <v>0.64168921749999996</v>
      </c>
      <c r="Z104" s="106">
        <v>1.0592579358000001</v>
      </c>
      <c r="AA104" s="119">
        <v>228</v>
      </c>
      <c r="AB104" s="119">
        <v>33018</v>
      </c>
      <c r="AC104" s="117">
        <v>6.6358003871999998</v>
      </c>
      <c r="AD104" s="106">
        <v>5.1918546191999999</v>
      </c>
      <c r="AE104" s="106">
        <v>8.4813327815000008</v>
      </c>
      <c r="AF104" s="106">
        <v>0.95705085300000003</v>
      </c>
      <c r="AG104" s="107">
        <v>6.9053243684999996</v>
      </c>
      <c r="AH104" s="106">
        <v>6.0647357745999999</v>
      </c>
      <c r="AI104" s="106">
        <v>7.8624207890999998</v>
      </c>
      <c r="AJ104" s="106">
        <v>1.0067654257</v>
      </c>
      <c r="AK104" s="106">
        <v>0.78769393610000005</v>
      </c>
      <c r="AL104" s="106">
        <v>1.2867645363</v>
      </c>
      <c r="AM104" s="106">
        <v>0.79563541390000003</v>
      </c>
      <c r="AN104" s="106">
        <v>1.0384527495</v>
      </c>
      <c r="AO104" s="106">
        <v>0.78051480510000004</v>
      </c>
      <c r="AP104" s="106">
        <v>1.3816318484000001</v>
      </c>
      <c r="AQ104" s="106">
        <v>0.8846779119</v>
      </c>
      <c r="AR104" s="106">
        <v>1.0219053913</v>
      </c>
      <c r="AS104" s="106">
        <v>0.76250565069999998</v>
      </c>
      <c r="AT104" s="106">
        <v>1.3695513308</v>
      </c>
      <c r="AU104" s="104" t="s">
        <v>28</v>
      </c>
      <c r="AV104" s="104" t="s">
        <v>28</v>
      </c>
      <c r="AW104" s="104" t="s">
        <v>28</v>
      </c>
      <c r="AX104" s="104" t="s">
        <v>28</v>
      </c>
      <c r="AY104" s="104" t="s">
        <v>28</v>
      </c>
      <c r="AZ104" s="104" t="s">
        <v>28</v>
      </c>
      <c r="BA104" s="104" t="s">
        <v>28</v>
      </c>
      <c r="BB104" s="104" t="s">
        <v>28</v>
      </c>
      <c r="BC104" s="110" t="s">
        <v>28</v>
      </c>
      <c r="BD104" s="111">
        <v>194</v>
      </c>
      <c r="BE104" s="111">
        <v>205</v>
      </c>
      <c r="BF104" s="111">
        <v>228</v>
      </c>
    </row>
    <row r="105" spans="1:93" x14ac:dyDescent="0.3">
      <c r="A105" s="10"/>
      <c r="B105" s="3" t="s">
        <v>167</v>
      </c>
      <c r="C105" s="115">
        <v>24</v>
      </c>
      <c r="D105" s="118">
        <v>967</v>
      </c>
      <c r="E105" s="114">
        <v>32.708521460999997</v>
      </c>
      <c r="F105" s="112">
        <v>20.806871146999999</v>
      </c>
      <c r="G105" s="112">
        <v>51.417984406999999</v>
      </c>
      <c r="H105" s="112">
        <v>1.9975779999999999E-10</v>
      </c>
      <c r="I105" s="116">
        <v>24.819027921</v>
      </c>
      <c r="J105" s="112">
        <v>16.635428047000001</v>
      </c>
      <c r="K105" s="112">
        <v>37.028451881000002</v>
      </c>
      <c r="L105" s="112">
        <v>4.3414858891000003</v>
      </c>
      <c r="M105" s="112">
        <v>2.7617493376</v>
      </c>
      <c r="N105" s="112">
        <v>6.8248408603000001</v>
      </c>
      <c r="O105" s="118" t="s">
        <v>28</v>
      </c>
      <c r="P105" s="118" t="s">
        <v>28</v>
      </c>
      <c r="Q105" s="114" t="s">
        <v>28</v>
      </c>
      <c r="R105" s="112" t="s">
        <v>28</v>
      </c>
      <c r="S105" s="112" t="s">
        <v>28</v>
      </c>
      <c r="T105" s="112" t="s">
        <v>28</v>
      </c>
      <c r="U105" s="116" t="s">
        <v>28</v>
      </c>
      <c r="V105" s="112" t="s">
        <v>28</v>
      </c>
      <c r="W105" s="112" t="s">
        <v>28</v>
      </c>
      <c r="X105" s="112" t="s">
        <v>28</v>
      </c>
      <c r="Y105" s="112" t="s">
        <v>28</v>
      </c>
      <c r="Z105" s="112" t="s">
        <v>28</v>
      </c>
      <c r="AA105" s="118">
        <v>19</v>
      </c>
      <c r="AB105" s="118">
        <v>902</v>
      </c>
      <c r="AC105" s="114">
        <v>25.453048841000001</v>
      </c>
      <c r="AD105" s="112">
        <v>15.476237664999999</v>
      </c>
      <c r="AE105" s="112">
        <v>41.861446516999997</v>
      </c>
      <c r="AF105" s="112">
        <v>1.0234726E-7</v>
      </c>
      <c r="AG105" s="116">
        <v>21.064301552</v>
      </c>
      <c r="AH105" s="112">
        <v>13.43593941</v>
      </c>
      <c r="AI105" s="112">
        <v>33.023727358000002</v>
      </c>
      <c r="AJ105" s="112">
        <v>3.8616667253000001</v>
      </c>
      <c r="AK105" s="112">
        <v>2.3480123107000002</v>
      </c>
      <c r="AL105" s="112">
        <v>6.3511037951000002</v>
      </c>
      <c r="AM105" s="112">
        <v>1.10471806E-2</v>
      </c>
      <c r="AN105" s="112">
        <v>3.7036812648000002</v>
      </c>
      <c r="AO105" s="112">
        <v>1.349153061</v>
      </c>
      <c r="AP105" s="112">
        <v>10.167308149</v>
      </c>
      <c r="AQ105" s="112">
        <v>1.9762907000000001E-3</v>
      </c>
      <c r="AR105" s="112">
        <v>0.2101093084</v>
      </c>
      <c r="AS105" s="112">
        <v>7.8199039900000003E-2</v>
      </c>
      <c r="AT105" s="112">
        <v>0.56453278139999996</v>
      </c>
      <c r="AU105" s="115">
        <v>1</v>
      </c>
      <c r="AV105" s="115" t="s">
        <v>28</v>
      </c>
      <c r="AW105" s="115">
        <v>3</v>
      </c>
      <c r="AX105" s="115" t="s">
        <v>28</v>
      </c>
      <c r="AY105" s="115" t="s">
        <v>28</v>
      </c>
      <c r="AZ105" s="115" t="s">
        <v>28</v>
      </c>
      <c r="BA105" s="115" t="s">
        <v>442</v>
      </c>
      <c r="BB105" s="115" t="s">
        <v>28</v>
      </c>
      <c r="BC105" s="108" t="s">
        <v>445</v>
      </c>
      <c r="BD105" s="109">
        <v>24</v>
      </c>
      <c r="BE105" s="109" t="s">
        <v>28</v>
      </c>
      <c r="BF105" s="109">
        <v>19</v>
      </c>
      <c r="CO105" s="4"/>
    </row>
    <row r="106" spans="1:93" x14ac:dyDescent="0.3">
      <c r="A106" s="10"/>
      <c r="B106" t="s">
        <v>115</v>
      </c>
      <c r="C106" s="104">
        <v>237</v>
      </c>
      <c r="D106" s="119">
        <v>39407</v>
      </c>
      <c r="E106" s="117">
        <v>6.9271287551</v>
      </c>
      <c r="F106" s="106">
        <v>5.4372989496999997</v>
      </c>
      <c r="G106" s="106">
        <v>8.825174638</v>
      </c>
      <c r="H106" s="106">
        <v>0.49672844350000001</v>
      </c>
      <c r="I106" s="107">
        <v>6.0141599208000001</v>
      </c>
      <c r="J106" s="106">
        <v>5.2952136827</v>
      </c>
      <c r="K106" s="106">
        <v>6.8307195366000002</v>
      </c>
      <c r="L106" s="106">
        <v>0.91945555469999996</v>
      </c>
      <c r="M106" s="106">
        <v>0.72170662600000002</v>
      </c>
      <c r="N106" s="106">
        <v>1.1713880496</v>
      </c>
      <c r="O106" s="119">
        <v>271</v>
      </c>
      <c r="P106" s="119">
        <v>39892</v>
      </c>
      <c r="Q106" s="117">
        <v>7.7252002089999996</v>
      </c>
      <c r="R106" s="106">
        <v>6.0915245492999999</v>
      </c>
      <c r="S106" s="106">
        <v>9.7970085788999999</v>
      </c>
      <c r="T106" s="106">
        <v>0.97827550139999997</v>
      </c>
      <c r="U106" s="107">
        <v>6.7933420235000002</v>
      </c>
      <c r="V106" s="106">
        <v>6.0308242034999999</v>
      </c>
      <c r="W106" s="106">
        <v>7.6522701193999998</v>
      </c>
      <c r="X106" s="106">
        <v>0.99670446710000005</v>
      </c>
      <c r="Y106" s="106">
        <v>0.78592781619999996</v>
      </c>
      <c r="Z106" s="106">
        <v>1.2640089512999999</v>
      </c>
      <c r="AA106" s="119">
        <v>253</v>
      </c>
      <c r="AB106" s="119">
        <v>38103</v>
      </c>
      <c r="AC106" s="117">
        <v>7.0489302253000004</v>
      </c>
      <c r="AD106" s="106">
        <v>5.5447748592000003</v>
      </c>
      <c r="AE106" s="106">
        <v>8.9611244067999998</v>
      </c>
      <c r="AF106" s="106">
        <v>0.58352150309999995</v>
      </c>
      <c r="AG106" s="107">
        <v>6.6398971209999997</v>
      </c>
      <c r="AH106" s="106">
        <v>5.8701171412999997</v>
      </c>
      <c r="AI106" s="106">
        <v>7.5106224825999996</v>
      </c>
      <c r="AJ106" s="106">
        <v>1.0694443511</v>
      </c>
      <c r="AK106" s="106">
        <v>0.84123802640000001</v>
      </c>
      <c r="AL106" s="106">
        <v>1.3595572051</v>
      </c>
      <c r="AM106" s="106">
        <v>0.50513641359999994</v>
      </c>
      <c r="AN106" s="106">
        <v>0.91245922879999997</v>
      </c>
      <c r="AO106" s="106">
        <v>0.69695003020000001</v>
      </c>
      <c r="AP106" s="106">
        <v>1.1946076593999999</v>
      </c>
      <c r="AQ106" s="106">
        <v>0.43087367380000002</v>
      </c>
      <c r="AR106" s="106">
        <v>1.1152095597</v>
      </c>
      <c r="AS106" s="106">
        <v>0.85020405889999995</v>
      </c>
      <c r="AT106" s="106">
        <v>1.4628163074</v>
      </c>
      <c r="AU106" s="104" t="s">
        <v>28</v>
      </c>
      <c r="AV106" s="104" t="s">
        <v>28</v>
      </c>
      <c r="AW106" s="104" t="s">
        <v>28</v>
      </c>
      <c r="AX106" s="104" t="s">
        <v>28</v>
      </c>
      <c r="AY106" s="104" t="s">
        <v>28</v>
      </c>
      <c r="AZ106" s="104" t="s">
        <v>28</v>
      </c>
      <c r="BA106" s="104" t="s">
        <v>28</v>
      </c>
      <c r="BB106" s="104" t="s">
        <v>28</v>
      </c>
      <c r="BC106" s="110" t="s">
        <v>28</v>
      </c>
      <c r="BD106" s="111">
        <v>237</v>
      </c>
      <c r="BE106" s="111">
        <v>271</v>
      </c>
      <c r="BF106" s="111">
        <v>253</v>
      </c>
    </row>
    <row r="107" spans="1:93" x14ac:dyDescent="0.3">
      <c r="A107" s="10"/>
      <c r="B107" t="s">
        <v>116</v>
      </c>
      <c r="C107" s="104">
        <v>377</v>
      </c>
      <c r="D107" s="119">
        <v>36152</v>
      </c>
      <c r="E107" s="117">
        <v>12.136391857</v>
      </c>
      <c r="F107" s="106">
        <v>9.6522616176000007</v>
      </c>
      <c r="G107" s="106">
        <v>15.259844081000001</v>
      </c>
      <c r="H107" s="106">
        <v>4.4947899999999997E-5</v>
      </c>
      <c r="I107" s="107">
        <v>10.428192078</v>
      </c>
      <c r="J107" s="106">
        <v>9.4269219646</v>
      </c>
      <c r="K107" s="106">
        <v>11.535810991</v>
      </c>
      <c r="L107" s="106">
        <v>1.6108943980999999</v>
      </c>
      <c r="M107" s="106">
        <v>1.2811694243</v>
      </c>
      <c r="N107" s="106">
        <v>2.0254782174999999</v>
      </c>
      <c r="O107" s="119">
        <v>444</v>
      </c>
      <c r="P107" s="119">
        <v>37602</v>
      </c>
      <c r="Q107" s="117">
        <v>13.694354045000001</v>
      </c>
      <c r="R107" s="106">
        <v>10.932065888</v>
      </c>
      <c r="S107" s="106">
        <v>17.15461054</v>
      </c>
      <c r="T107" s="106">
        <v>7.3457207000000004E-7</v>
      </c>
      <c r="U107" s="107">
        <v>11.807882558999999</v>
      </c>
      <c r="V107" s="106">
        <v>10.759096121000001</v>
      </c>
      <c r="W107" s="106">
        <v>12.9589037</v>
      </c>
      <c r="X107" s="106">
        <v>1.7668440274999999</v>
      </c>
      <c r="Y107" s="106">
        <v>1.4104539184</v>
      </c>
      <c r="Z107" s="106">
        <v>2.2132859334999999</v>
      </c>
      <c r="AA107" s="119">
        <v>393</v>
      </c>
      <c r="AB107" s="119">
        <v>35103</v>
      </c>
      <c r="AC107" s="117">
        <v>12.110521745</v>
      </c>
      <c r="AD107" s="106">
        <v>9.6426315708000008</v>
      </c>
      <c r="AE107" s="106">
        <v>15.210032225000001</v>
      </c>
      <c r="AF107" s="106">
        <v>1.6748941E-7</v>
      </c>
      <c r="AG107" s="107">
        <v>11.195624305999999</v>
      </c>
      <c r="AH107" s="106">
        <v>10.141702772</v>
      </c>
      <c r="AI107" s="106">
        <v>12.359068926000001</v>
      </c>
      <c r="AJ107" s="106">
        <v>1.8373751270000001</v>
      </c>
      <c r="AK107" s="106">
        <v>1.4629536019</v>
      </c>
      <c r="AL107" s="106">
        <v>2.3076243518999999</v>
      </c>
      <c r="AM107" s="106">
        <v>0.33007505209999999</v>
      </c>
      <c r="AN107" s="106">
        <v>0.88434413950000001</v>
      </c>
      <c r="AO107" s="106">
        <v>0.69056430359999998</v>
      </c>
      <c r="AP107" s="106">
        <v>1.1325006999</v>
      </c>
      <c r="AQ107" s="106">
        <v>0.34060797479999999</v>
      </c>
      <c r="AR107" s="106">
        <v>1.1283711177</v>
      </c>
      <c r="AS107" s="106">
        <v>0.8801849262</v>
      </c>
      <c r="AT107" s="106">
        <v>1.4465384960000001</v>
      </c>
      <c r="AU107" s="104">
        <v>1</v>
      </c>
      <c r="AV107" s="104">
        <v>2</v>
      </c>
      <c r="AW107" s="104">
        <v>3</v>
      </c>
      <c r="AX107" s="104" t="s">
        <v>28</v>
      </c>
      <c r="AY107" s="104" t="s">
        <v>28</v>
      </c>
      <c r="AZ107" s="104" t="s">
        <v>28</v>
      </c>
      <c r="BA107" s="104" t="s">
        <v>28</v>
      </c>
      <c r="BB107" s="104" t="s">
        <v>28</v>
      </c>
      <c r="BC107" s="110" t="s">
        <v>234</v>
      </c>
      <c r="BD107" s="111">
        <v>377</v>
      </c>
      <c r="BE107" s="111">
        <v>444</v>
      </c>
      <c r="BF107" s="111">
        <v>393</v>
      </c>
    </row>
    <row r="108" spans="1:93" x14ac:dyDescent="0.3">
      <c r="A108" s="10"/>
      <c r="B108" t="s">
        <v>117</v>
      </c>
      <c r="C108" s="104">
        <v>211</v>
      </c>
      <c r="D108" s="119">
        <v>30222</v>
      </c>
      <c r="E108" s="117">
        <v>8.5947151003000002</v>
      </c>
      <c r="F108" s="106">
        <v>6.7238427202000004</v>
      </c>
      <c r="G108" s="106">
        <v>10.986147465</v>
      </c>
      <c r="H108" s="106">
        <v>0.29293018009999999</v>
      </c>
      <c r="I108" s="107">
        <v>6.9816689828999996</v>
      </c>
      <c r="J108" s="106">
        <v>6.1004254356000001</v>
      </c>
      <c r="K108" s="106">
        <v>7.9902135188000001</v>
      </c>
      <c r="L108" s="106">
        <v>1.1407985645000001</v>
      </c>
      <c r="M108" s="106">
        <v>0.89247287819999999</v>
      </c>
      <c r="N108" s="106">
        <v>1.4582195118000001</v>
      </c>
      <c r="O108" s="119">
        <v>215</v>
      </c>
      <c r="P108" s="119">
        <v>31789</v>
      </c>
      <c r="Q108" s="117">
        <v>8.3402410231000008</v>
      </c>
      <c r="R108" s="106">
        <v>6.5310161611000002</v>
      </c>
      <c r="S108" s="106">
        <v>10.650658121999999</v>
      </c>
      <c r="T108" s="106">
        <v>0.55683801290000001</v>
      </c>
      <c r="U108" s="107">
        <v>6.7633458113999998</v>
      </c>
      <c r="V108" s="106">
        <v>5.9171166379000004</v>
      </c>
      <c r="W108" s="106">
        <v>7.7305974116999998</v>
      </c>
      <c r="X108" s="106">
        <v>1.0760569642</v>
      </c>
      <c r="Y108" s="106">
        <v>0.84263097480000004</v>
      </c>
      <c r="Z108" s="106">
        <v>1.3741467198999999</v>
      </c>
      <c r="AA108" s="119">
        <v>188</v>
      </c>
      <c r="AB108" s="119">
        <v>31211</v>
      </c>
      <c r="AC108" s="117">
        <v>7.2013755476999997</v>
      </c>
      <c r="AD108" s="106">
        <v>5.6059155402999998</v>
      </c>
      <c r="AE108" s="106">
        <v>9.2509081534999993</v>
      </c>
      <c r="AF108" s="106">
        <v>0.4883982865</v>
      </c>
      <c r="AG108" s="107">
        <v>6.0235173496999996</v>
      </c>
      <c r="AH108" s="106">
        <v>5.2211949904999999</v>
      </c>
      <c r="AI108" s="106">
        <v>6.9491297159999998</v>
      </c>
      <c r="AJ108" s="106">
        <v>1.0925729370999999</v>
      </c>
      <c r="AK108" s="106">
        <v>0.85051412280000005</v>
      </c>
      <c r="AL108" s="106">
        <v>1.4035223999999999</v>
      </c>
      <c r="AM108" s="106">
        <v>0.31212872330000002</v>
      </c>
      <c r="AN108" s="106">
        <v>0.86344933290000003</v>
      </c>
      <c r="AO108" s="106">
        <v>0.64952288570000005</v>
      </c>
      <c r="AP108" s="106">
        <v>1.1478344596000001</v>
      </c>
      <c r="AQ108" s="106">
        <v>0.83355319900000002</v>
      </c>
      <c r="AR108" s="106">
        <v>0.97039179610000004</v>
      </c>
      <c r="AS108" s="106">
        <v>0.73317469639999999</v>
      </c>
      <c r="AT108" s="106">
        <v>1.2843599794</v>
      </c>
      <c r="AU108" s="104" t="s">
        <v>28</v>
      </c>
      <c r="AV108" s="104" t="s">
        <v>28</v>
      </c>
      <c r="AW108" s="104" t="s">
        <v>28</v>
      </c>
      <c r="AX108" s="104" t="s">
        <v>28</v>
      </c>
      <c r="AY108" s="104" t="s">
        <v>28</v>
      </c>
      <c r="AZ108" s="104" t="s">
        <v>28</v>
      </c>
      <c r="BA108" s="104" t="s">
        <v>28</v>
      </c>
      <c r="BB108" s="104" t="s">
        <v>28</v>
      </c>
      <c r="BC108" s="110" t="s">
        <v>28</v>
      </c>
      <c r="BD108" s="111">
        <v>211</v>
      </c>
      <c r="BE108" s="111">
        <v>215</v>
      </c>
      <c r="BF108" s="111">
        <v>188</v>
      </c>
    </row>
    <row r="109" spans="1:93" x14ac:dyDescent="0.3">
      <c r="A109" s="10"/>
      <c r="B109" t="s">
        <v>118</v>
      </c>
      <c r="C109" s="104">
        <v>250</v>
      </c>
      <c r="D109" s="119">
        <v>16821</v>
      </c>
      <c r="E109" s="117">
        <v>17.768152436000001</v>
      </c>
      <c r="F109" s="106">
        <v>13.987945216</v>
      </c>
      <c r="G109" s="106">
        <v>22.569951206999999</v>
      </c>
      <c r="H109" s="106">
        <v>2.0673019999999998E-12</v>
      </c>
      <c r="I109" s="107">
        <v>14.862374413</v>
      </c>
      <c r="J109" s="106">
        <v>13.129660164000001</v>
      </c>
      <c r="K109" s="106">
        <v>16.823754037</v>
      </c>
      <c r="L109" s="106">
        <v>2.3584124146000001</v>
      </c>
      <c r="M109" s="106">
        <v>1.8566558210999999</v>
      </c>
      <c r="N109" s="106">
        <v>2.9957674729999999</v>
      </c>
      <c r="O109" s="119">
        <v>303</v>
      </c>
      <c r="P109" s="119">
        <v>17227</v>
      </c>
      <c r="Q109" s="117">
        <v>20.921867618</v>
      </c>
      <c r="R109" s="106">
        <v>16.565372475</v>
      </c>
      <c r="S109" s="106">
        <v>26.424068962</v>
      </c>
      <c r="T109" s="106">
        <v>7.6946529999999994E-17</v>
      </c>
      <c r="U109" s="107">
        <v>17.588668949999999</v>
      </c>
      <c r="V109" s="106">
        <v>15.715663593</v>
      </c>
      <c r="W109" s="106">
        <v>19.684900583000001</v>
      </c>
      <c r="X109" s="106">
        <v>2.6993370204999998</v>
      </c>
      <c r="Y109" s="106">
        <v>2.1372625042000002</v>
      </c>
      <c r="Z109" s="106">
        <v>3.4092304224999999</v>
      </c>
      <c r="AA109" s="119">
        <v>256</v>
      </c>
      <c r="AB109" s="119">
        <v>16153</v>
      </c>
      <c r="AC109" s="117">
        <v>18.444166453000001</v>
      </c>
      <c r="AD109" s="106">
        <v>14.530570315</v>
      </c>
      <c r="AE109" s="106">
        <v>23.411832351000001</v>
      </c>
      <c r="AF109" s="106">
        <v>2.7546360000000001E-17</v>
      </c>
      <c r="AG109" s="107">
        <v>15.848449204</v>
      </c>
      <c r="AH109" s="106">
        <v>14.021248157</v>
      </c>
      <c r="AI109" s="106">
        <v>17.913764835999999</v>
      </c>
      <c r="AJ109" s="106">
        <v>2.7982983224</v>
      </c>
      <c r="AK109" s="106">
        <v>2.2045382553000001</v>
      </c>
      <c r="AL109" s="106">
        <v>3.5519789607000001</v>
      </c>
      <c r="AM109" s="106">
        <v>0.35010341709999998</v>
      </c>
      <c r="AN109" s="106">
        <v>0.88157361430000003</v>
      </c>
      <c r="AO109" s="106">
        <v>0.67675825239999998</v>
      </c>
      <c r="AP109" s="106">
        <v>1.1483746738</v>
      </c>
      <c r="AQ109" s="106">
        <v>0.22687334610000001</v>
      </c>
      <c r="AR109" s="106">
        <v>1.1774925780000001</v>
      </c>
      <c r="AS109" s="106">
        <v>0.90338434840000004</v>
      </c>
      <c r="AT109" s="106">
        <v>1.5347717433000001</v>
      </c>
      <c r="AU109" s="104">
        <v>1</v>
      </c>
      <c r="AV109" s="104">
        <v>2</v>
      </c>
      <c r="AW109" s="104">
        <v>3</v>
      </c>
      <c r="AX109" s="104" t="s">
        <v>28</v>
      </c>
      <c r="AY109" s="104" t="s">
        <v>28</v>
      </c>
      <c r="AZ109" s="104" t="s">
        <v>28</v>
      </c>
      <c r="BA109" s="104" t="s">
        <v>28</v>
      </c>
      <c r="BB109" s="104" t="s">
        <v>28</v>
      </c>
      <c r="BC109" s="110" t="s">
        <v>234</v>
      </c>
      <c r="BD109" s="111">
        <v>250</v>
      </c>
      <c r="BE109" s="111">
        <v>303</v>
      </c>
      <c r="BF109" s="111">
        <v>256</v>
      </c>
      <c r="CO109" s="4"/>
    </row>
    <row r="110" spans="1:93" s="3" customFormat="1" x14ac:dyDescent="0.3">
      <c r="A110" s="10" t="s">
        <v>241</v>
      </c>
      <c r="B110" s="3" t="s">
        <v>201</v>
      </c>
      <c r="C110" s="115">
        <v>321</v>
      </c>
      <c r="D110" s="118">
        <v>66768</v>
      </c>
      <c r="E110" s="114">
        <v>5.9741578233999997</v>
      </c>
      <c r="F110" s="112">
        <v>5.1882009058999996</v>
      </c>
      <c r="G110" s="112">
        <v>6.8791788033000003</v>
      </c>
      <c r="H110" s="112">
        <v>2.0695589999999999E-4</v>
      </c>
      <c r="I110" s="116">
        <v>4.8076923077</v>
      </c>
      <c r="J110" s="112">
        <v>4.3095034010999997</v>
      </c>
      <c r="K110" s="112">
        <v>5.3634730441</v>
      </c>
      <c r="L110" s="112">
        <v>0.76564954249999995</v>
      </c>
      <c r="M110" s="112">
        <v>0.66492110979999997</v>
      </c>
      <c r="N110" s="112">
        <v>0.8816372549</v>
      </c>
      <c r="O110" s="118">
        <v>396</v>
      </c>
      <c r="P110" s="118">
        <v>76533</v>
      </c>
      <c r="Q110" s="114">
        <v>6.2701642071999997</v>
      </c>
      <c r="R110" s="112">
        <v>5.4932343436000002</v>
      </c>
      <c r="S110" s="112">
        <v>7.1569783348999998</v>
      </c>
      <c r="T110" s="112">
        <v>5.1777249999999996E-4</v>
      </c>
      <c r="U110" s="116">
        <v>5.1742385638000004</v>
      </c>
      <c r="V110" s="112">
        <v>4.6889106975999999</v>
      </c>
      <c r="W110" s="112">
        <v>5.7098005148000004</v>
      </c>
      <c r="X110" s="112">
        <v>0.79112673150000001</v>
      </c>
      <c r="Y110" s="112">
        <v>0.6930989984</v>
      </c>
      <c r="Z110" s="112">
        <v>0.90301891469999995</v>
      </c>
      <c r="AA110" s="118">
        <v>354</v>
      </c>
      <c r="AB110" s="118">
        <v>86490</v>
      </c>
      <c r="AC110" s="114">
        <v>4.7919344353</v>
      </c>
      <c r="AD110" s="112">
        <v>4.1789818473000002</v>
      </c>
      <c r="AE110" s="112">
        <v>5.4947919064999997</v>
      </c>
      <c r="AF110" s="112">
        <v>4.9870150000000001E-6</v>
      </c>
      <c r="AG110" s="116">
        <v>4.0929587235999998</v>
      </c>
      <c r="AH110" s="112">
        <v>3.6880475631</v>
      </c>
      <c r="AI110" s="112">
        <v>4.5423251261999997</v>
      </c>
      <c r="AJ110" s="112">
        <v>0.72701914320000005</v>
      </c>
      <c r="AK110" s="112">
        <v>0.63402365849999998</v>
      </c>
      <c r="AL110" s="112">
        <v>0.83365475</v>
      </c>
      <c r="AM110" s="112">
        <v>1.7999794999999999E-3</v>
      </c>
      <c r="AN110" s="112">
        <v>0.76424385019999996</v>
      </c>
      <c r="AO110" s="112">
        <v>0.645523026</v>
      </c>
      <c r="AP110" s="112">
        <v>0.90479911489999998</v>
      </c>
      <c r="AQ110" s="112">
        <v>0.58112613189999995</v>
      </c>
      <c r="AR110" s="112">
        <v>1.0495478010999999</v>
      </c>
      <c r="AS110" s="112">
        <v>0.88388428860000001</v>
      </c>
      <c r="AT110" s="112">
        <v>1.2462610785999999</v>
      </c>
      <c r="AU110" s="115">
        <v>1</v>
      </c>
      <c r="AV110" s="115">
        <v>2</v>
      </c>
      <c r="AW110" s="115">
        <v>3</v>
      </c>
      <c r="AX110" s="115" t="s">
        <v>28</v>
      </c>
      <c r="AY110" s="115" t="s">
        <v>232</v>
      </c>
      <c r="AZ110" s="115" t="s">
        <v>28</v>
      </c>
      <c r="BA110" s="115" t="s">
        <v>28</v>
      </c>
      <c r="BB110" s="115" t="s">
        <v>28</v>
      </c>
      <c r="BC110" s="108" t="s">
        <v>238</v>
      </c>
      <c r="BD110" s="109">
        <v>321</v>
      </c>
      <c r="BE110" s="109">
        <v>396</v>
      </c>
      <c r="BF110" s="109">
        <v>354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4">
        <v>186</v>
      </c>
      <c r="D111" s="119">
        <v>29106</v>
      </c>
      <c r="E111" s="117">
        <v>6.9752616366</v>
      </c>
      <c r="F111" s="106">
        <v>5.8844042587000001</v>
      </c>
      <c r="G111" s="106">
        <v>8.2683433632999996</v>
      </c>
      <c r="H111" s="106">
        <v>0.1963637738</v>
      </c>
      <c r="I111" s="107">
        <v>6.3904349618999996</v>
      </c>
      <c r="J111" s="106">
        <v>5.5349957774999998</v>
      </c>
      <c r="K111" s="106">
        <v>7.3780831356999999</v>
      </c>
      <c r="L111" s="106">
        <v>0.89395125450000001</v>
      </c>
      <c r="M111" s="106">
        <v>0.75414670350000002</v>
      </c>
      <c r="N111" s="106">
        <v>1.0596729280999999</v>
      </c>
      <c r="O111" s="119">
        <v>198</v>
      </c>
      <c r="P111" s="119">
        <v>30589</v>
      </c>
      <c r="Q111" s="117">
        <v>6.8361541613999997</v>
      </c>
      <c r="R111" s="106">
        <v>5.7893983971000003</v>
      </c>
      <c r="S111" s="106">
        <v>8.0721692501</v>
      </c>
      <c r="T111" s="106">
        <v>8.1179113600000005E-2</v>
      </c>
      <c r="U111" s="107">
        <v>6.4729151001999998</v>
      </c>
      <c r="V111" s="106">
        <v>5.6312868618999996</v>
      </c>
      <c r="W111" s="106">
        <v>7.4403295236</v>
      </c>
      <c r="X111" s="106">
        <v>0.86253949959999998</v>
      </c>
      <c r="Y111" s="106">
        <v>0.73046696700000002</v>
      </c>
      <c r="Z111" s="106">
        <v>1.0184914882</v>
      </c>
      <c r="AA111" s="119">
        <v>152</v>
      </c>
      <c r="AB111" s="119">
        <v>33045</v>
      </c>
      <c r="AC111" s="117">
        <v>4.7221485073</v>
      </c>
      <c r="AD111" s="106">
        <v>3.9314806188999998</v>
      </c>
      <c r="AE111" s="106">
        <v>5.6718291877000002</v>
      </c>
      <c r="AF111" s="106">
        <v>3.6146939999999998E-4</v>
      </c>
      <c r="AG111" s="107">
        <v>4.5997881676999999</v>
      </c>
      <c r="AH111" s="106">
        <v>3.9237042936000002</v>
      </c>
      <c r="AI111" s="106">
        <v>5.3923663977</v>
      </c>
      <c r="AJ111" s="106">
        <v>0.71643141369999996</v>
      </c>
      <c r="AK111" s="106">
        <v>0.59647345129999996</v>
      </c>
      <c r="AL111" s="106">
        <v>0.86051436049999996</v>
      </c>
      <c r="AM111" s="106">
        <v>1.7117568999999999E-3</v>
      </c>
      <c r="AN111" s="106">
        <v>0.69076097410000004</v>
      </c>
      <c r="AO111" s="106">
        <v>0.54816920979999995</v>
      </c>
      <c r="AP111" s="106">
        <v>0.87044422560000001</v>
      </c>
      <c r="AQ111" s="106">
        <v>0.85792264500000004</v>
      </c>
      <c r="AR111" s="106">
        <v>0.98005702400000005</v>
      </c>
      <c r="AS111" s="106">
        <v>0.78608234919999997</v>
      </c>
      <c r="AT111" s="106">
        <v>1.2218971349000001</v>
      </c>
      <c r="AU111" s="104" t="s">
        <v>28</v>
      </c>
      <c r="AV111" s="104" t="s">
        <v>28</v>
      </c>
      <c r="AW111" s="104">
        <v>3</v>
      </c>
      <c r="AX111" s="104" t="s">
        <v>28</v>
      </c>
      <c r="AY111" s="104" t="s">
        <v>232</v>
      </c>
      <c r="AZ111" s="104" t="s">
        <v>28</v>
      </c>
      <c r="BA111" s="104" t="s">
        <v>28</v>
      </c>
      <c r="BB111" s="104" t="s">
        <v>28</v>
      </c>
      <c r="BC111" s="110" t="s">
        <v>278</v>
      </c>
      <c r="BD111" s="111">
        <v>186</v>
      </c>
      <c r="BE111" s="111">
        <v>198</v>
      </c>
      <c r="BF111" s="111">
        <v>152</v>
      </c>
    </row>
    <row r="112" spans="1:93" x14ac:dyDescent="0.3">
      <c r="A112" s="10"/>
      <c r="B112" t="s">
        <v>203</v>
      </c>
      <c r="C112" s="104">
        <v>361</v>
      </c>
      <c r="D112" s="119">
        <v>49361</v>
      </c>
      <c r="E112" s="117">
        <v>8.1684470877000006</v>
      </c>
      <c r="F112" s="106">
        <v>7.1253731194999999</v>
      </c>
      <c r="G112" s="106">
        <v>9.3642152775999996</v>
      </c>
      <c r="H112" s="106">
        <v>0.51109215129999996</v>
      </c>
      <c r="I112" s="107">
        <v>7.3134660967</v>
      </c>
      <c r="J112" s="106">
        <v>6.5966458837999999</v>
      </c>
      <c r="K112" s="106">
        <v>8.1081791095</v>
      </c>
      <c r="L112" s="106">
        <v>1.0468701967</v>
      </c>
      <c r="M112" s="106">
        <v>0.9131895793</v>
      </c>
      <c r="N112" s="106">
        <v>1.2001201432999999</v>
      </c>
      <c r="O112" s="119">
        <v>320</v>
      </c>
      <c r="P112" s="119">
        <v>53311</v>
      </c>
      <c r="Q112" s="117">
        <v>6.6155093523000001</v>
      </c>
      <c r="R112" s="106">
        <v>5.7455604362999999</v>
      </c>
      <c r="S112" s="106">
        <v>7.6171792944999996</v>
      </c>
      <c r="T112" s="106">
        <v>1.2012950600000001E-2</v>
      </c>
      <c r="U112" s="107">
        <v>6.0025135526</v>
      </c>
      <c r="V112" s="106">
        <v>5.3795944450000004</v>
      </c>
      <c r="W112" s="106">
        <v>6.6975623008999996</v>
      </c>
      <c r="X112" s="106">
        <v>0.8347000362</v>
      </c>
      <c r="Y112" s="106">
        <v>0.72493579090000004</v>
      </c>
      <c r="Z112" s="106">
        <v>0.96108394600000002</v>
      </c>
      <c r="AA112" s="119">
        <v>241</v>
      </c>
      <c r="AB112" s="119">
        <v>57900</v>
      </c>
      <c r="AC112" s="117">
        <v>4.5238710622999996</v>
      </c>
      <c r="AD112" s="106">
        <v>3.8767472417</v>
      </c>
      <c r="AE112" s="106">
        <v>5.2790156573999996</v>
      </c>
      <c r="AF112" s="106">
        <v>1.7658375999999999E-6</v>
      </c>
      <c r="AG112" s="107">
        <v>4.1623488774000004</v>
      </c>
      <c r="AH112" s="106">
        <v>3.6686625581999999</v>
      </c>
      <c r="AI112" s="106">
        <v>4.7224698106999998</v>
      </c>
      <c r="AJ112" s="106">
        <v>0.68634930380000003</v>
      </c>
      <c r="AK112" s="106">
        <v>0.58816945350000005</v>
      </c>
      <c r="AL112" s="106">
        <v>0.80091776960000005</v>
      </c>
      <c r="AM112" s="106">
        <v>8.6144900000000003E-5</v>
      </c>
      <c r="AN112" s="106">
        <v>0.6838280806</v>
      </c>
      <c r="AO112" s="106">
        <v>0.56566749009999995</v>
      </c>
      <c r="AP112" s="106">
        <v>0.82667088349999995</v>
      </c>
      <c r="AQ112" s="106">
        <v>1.82579748E-2</v>
      </c>
      <c r="AR112" s="106">
        <v>0.80988580590000003</v>
      </c>
      <c r="AS112" s="106">
        <v>0.6798004728</v>
      </c>
      <c r="AT112" s="106">
        <v>0.96486402230000001</v>
      </c>
      <c r="AU112" s="104" t="s">
        <v>28</v>
      </c>
      <c r="AV112" s="104" t="s">
        <v>28</v>
      </c>
      <c r="AW112" s="104">
        <v>3</v>
      </c>
      <c r="AX112" s="104" t="s">
        <v>231</v>
      </c>
      <c r="AY112" s="104" t="s">
        <v>232</v>
      </c>
      <c r="AZ112" s="104" t="s">
        <v>28</v>
      </c>
      <c r="BA112" s="104" t="s">
        <v>28</v>
      </c>
      <c r="BB112" s="104" t="s">
        <v>28</v>
      </c>
      <c r="BC112" s="110" t="s">
        <v>446</v>
      </c>
      <c r="BD112" s="111">
        <v>361</v>
      </c>
      <c r="BE112" s="111">
        <v>320</v>
      </c>
      <c r="BF112" s="111">
        <v>241</v>
      </c>
    </row>
    <row r="113" spans="1:93" x14ac:dyDescent="0.3">
      <c r="A113" s="10"/>
      <c r="B113" t="s">
        <v>204</v>
      </c>
      <c r="C113" s="104">
        <v>302</v>
      </c>
      <c r="D113" s="119">
        <v>39618</v>
      </c>
      <c r="E113" s="117">
        <v>8.6190147392000007</v>
      </c>
      <c r="F113" s="106">
        <v>7.4602357726999999</v>
      </c>
      <c r="G113" s="106">
        <v>9.9577838206999996</v>
      </c>
      <c r="H113" s="106">
        <v>0.17681104780000001</v>
      </c>
      <c r="I113" s="107">
        <v>7.6227977182000002</v>
      </c>
      <c r="J113" s="106">
        <v>6.8097826489999997</v>
      </c>
      <c r="K113" s="106">
        <v>8.5328780736999992</v>
      </c>
      <c r="L113" s="106">
        <v>1.1046150582000001</v>
      </c>
      <c r="M113" s="106">
        <v>0.95610565960000005</v>
      </c>
      <c r="N113" s="106">
        <v>1.2761920344</v>
      </c>
      <c r="O113" s="119">
        <v>314</v>
      </c>
      <c r="P113" s="119">
        <v>41910</v>
      </c>
      <c r="Q113" s="117">
        <v>8.3622547280999999</v>
      </c>
      <c r="R113" s="106">
        <v>7.2521712003000003</v>
      </c>
      <c r="S113" s="106">
        <v>9.6422577744000009</v>
      </c>
      <c r="T113" s="106">
        <v>0.4605206396</v>
      </c>
      <c r="U113" s="107">
        <v>7.4922452875000003</v>
      </c>
      <c r="V113" s="106">
        <v>6.7077351295999996</v>
      </c>
      <c r="W113" s="106">
        <v>8.3685086491000007</v>
      </c>
      <c r="X113" s="106">
        <v>1.0550925035000001</v>
      </c>
      <c r="Y113" s="106">
        <v>0.91502970390000005</v>
      </c>
      <c r="Z113" s="106">
        <v>1.2165945939</v>
      </c>
      <c r="AA113" s="119">
        <v>271</v>
      </c>
      <c r="AB113" s="119">
        <v>45454</v>
      </c>
      <c r="AC113" s="117">
        <v>6.7022955021000001</v>
      </c>
      <c r="AD113" s="106">
        <v>5.7738452730000001</v>
      </c>
      <c r="AE113" s="106">
        <v>7.7800430861000001</v>
      </c>
      <c r="AF113" s="106">
        <v>0.8261159736</v>
      </c>
      <c r="AG113" s="107">
        <v>5.9620715448999997</v>
      </c>
      <c r="AH113" s="106">
        <v>5.2928595750999996</v>
      </c>
      <c r="AI113" s="106">
        <v>6.7158965019999997</v>
      </c>
      <c r="AJ113" s="106">
        <v>1.0168538819999999</v>
      </c>
      <c r="AK113" s="106">
        <v>0.87599196099999999</v>
      </c>
      <c r="AL113" s="106">
        <v>1.1803667881</v>
      </c>
      <c r="AM113" s="106">
        <v>2.0046850799999998E-2</v>
      </c>
      <c r="AN113" s="106">
        <v>0.80149382189999996</v>
      </c>
      <c r="AO113" s="106">
        <v>0.66512742150000004</v>
      </c>
      <c r="AP113" s="106">
        <v>0.96581846709999997</v>
      </c>
      <c r="AQ113" s="106">
        <v>0.74508674500000005</v>
      </c>
      <c r="AR113" s="106">
        <v>0.9702100508</v>
      </c>
      <c r="AS113" s="106">
        <v>0.80851498730000004</v>
      </c>
      <c r="AT113" s="106">
        <v>1.1642425403000001</v>
      </c>
      <c r="AU113" s="104" t="s">
        <v>28</v>
      </c>
      <c r="AV113" s="104" t="s">
        <v>28</v>
      </c>
      <c r="AW113" s="104" t="s">
        <v>28</v>
      </c>
      <c r="AX113" s="104" t="s">
        <v>28</v>
      </c>
      <c r="AY113" s="104" t="s">
        <v>232</v>
      </c>
      <c r="AZ113" s="104" t="s">
        <v>28</v>
      </c>
      <c r="BA113" s="104" t="s">
        <v>28</v>
      </c>
      <c r="BB113" s="104" t="s">
        <v>28</v>
      </c>
      <c r="BC113" s="110" t="s">
        <v>279</v>
      </c>
      <c r="BD113" s="111">
        <v>302</v>
      </c>
      <c r="BE113" s="111">
        <v>314</v>
      </c>
      <c r="BF113" s="111">
        <v>271</v>
      </c>
      <c r="BQ113" s="52"/>
      <c r="CO113" s="4"/>
    </row>
    <row r="114" spans="1:93" s="3" customFormat="1" x14ac:dyDescent="0.3">
      <c r="A114" s="10"/>
      <c r="B114" s="3" t="s">
        <v>119</v>
      </c>
      <c r="C114" s="115">
        <v>338</v>
      </c>
      <c r="D114" s="118">
        <v>56805</v>
      </c>
      <c r="E114" s="114">
        <v>6.8290607205000002</v>
      </c>
      <c r="F114" s="112">
        <v>5.9312342376</v>
      </c>
      <c r="G114" s="112">
        <v>7.8627935530000004</v>
      </c>
      <c r="H114" s="112">
        <v>6.3833655899999994E-2</v>
      </c>
      <c r="I114" s="116">
        <v>5.9501804418999997</v>
      </c>
      <c r="J114" s="112">
        <v>5.3484861538999997</v>
      </c>
      <c r="K114" s="112">
        <v>6.6195641668</v>
      </c>
      <c r="L114" s="112">
        <v>0.87521410899999996</v>
      </c>
      <c r="M114" s="112">
        <v>0.76014844510000001</v>
      </c>
      <c r="N114" s="112">
        <v>1.0076975641999999</v>
      </c>
      <c r="O114" s="118">
        <v>298</v>
      </c>
      <c r="P114" s="118">
        <v>59408</v>
      </c>
      <c r="Q114" s="114">
        <v>5.3682049195000001</v>
      </c>
      <c r="R114" s="112">
        <v>4.6368925227000002</v>
      </c>
      <c r="S114" s="112">
        <v>6.2148570226000004</v>
      </c>
      <c r="T114" s="112">
        <v>1.8462076E-7</v>
      </c>
      <c r="U114" s="116">
        <v>5.0161594398</v>
      </c>
      <c r="V114" s="112">
        <v>4.4777779222999996</v>
      </c>
      <c r="W114" s="112">
        <v>5.6192727646999998</v>
      </c>
      <c r="X114" s="112">
        <v>0.67732363480000002</v>
      </c>
      <c r="Y114" s="112">
        <v>0.58505160379999999</v>
      </c>
      <c r="Z114" s="112">
        <v>0.78414844660000005</v>
      </c>
      <c r="AA114" s="118">
        <v>275</v>
      </c>
      <c r="AB114" s="118">
        <v>63320</v>
      </c>
      <c r="AC114" s="114">
        <v>4.3524103976999999</v>
      </c>
      <c r="AD114" s="112">
        <v>3.7440034155999999</v>
      </c>
      <c r="AE114" s="112">
        <v>5.0596845587999999</v>
      </c>
      <c r="AF114" s="112">
        <v>6.5911940999999999E-8</v>
      </c>
      <c r="AG114" s="116">
        <v>4.3430195831000002</v>
      </c>
      <c r="AH114" s="112">
        <v>3.8588900386999998</v>
      </c>
      <c r="AI114" s="112">
        <v>4.8878871668999997</v>
      </c>
      <c r="AJ114" s="112">
        <v>0.66033576230000002</v>
      </c>
      <c r="AK114" s="112">
        <v>0.5680299244</v>
      </c>
      <c r="AL114" s="112">
        <v>0.76764145719999999</v>
      </c>
      <c r="AM114" s="112">
        <v>3.1059110800000001E-2</v>
      </c>
      <c r="AN114" s="112">
        <v>0.8107757552</v>
      </c>
      <c r="AO114" s="112">
        <v>0.67003402860000005</v>
      </c>
      <c r="AP114" s="112">
        <v>0.98108050810000003</v>
      </c>
      <c r="AQ114" s="112">
        <v>9.8384547000000006E-3</v>
      </c>
      <c r="AR114" s="112">
        <v>0.78608247009999999</v>
      </c>
      <c r="AS114" s="112">
        <v>0.65479075050000002</v>
      </c>
      <c r="AT114" s="112">
        <v>0.94369941739999996</v>
      </c>
      <c r="AU114" s="115" t="s">
        <v>28</v>
      </c>
      <c r="AV114" s="115">
        <v>2</v>
      </c>
      <c r="AW114" s="115">
        <v>3</v>
      </c>
      <c r="AX114" s="115" t="s">
        <v>231</v>
      </c>
      <c r="AY114" s="115" t="s">
        <v>232</v>
      </c>
      <c r="AZ114" s="115" t="s">
        <v>28</v>
      </c>
      <c r="BA114" s="115" t="s">
        <v>28</v>
      </c>
      <c r="BB114" s="115" t="s">
        <v>28</v>
      </c>
      <c r="BC114" s="108" t="s">
        <v>447</v>
      </c>
      <c r="BD114" s="109">
        <v>338</v>
      </c>
      <c r="BE114" s="109">
        <v>298</v>
      </c>
      <c r="BF114" s="109">
        <v>275</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123</v>
      </c>
      <c r="D115" s="119">
        <v>20075</v>
      </c>
      <c r="E115" s="117">
        <v>5.6959854830000003</v>
      </c>
      <c r="F115" s="106">
        <v>4.6584128201999997</v>
      </c>
      <c r="G115" s="106">
        <v>6.9646576796000002</v>
      </c>
      <c r="H115" s="106">
        <v>2.1589049E-3</v>
      </c>
      <c r="I115" s="107">
        <v>6.1270236613</v>
      </c>
      <c r="J115" s="106">
        <v>5.1345134877999996</v>
      </c>
      <c r="K115" s="106">
        <v>7.3113877361000004</v>
      </c>
      <c r="L115" s="106">
        <v>0.7299989066</v>
      </c>
      <c r="M115" s="106">
        <v>0.59702333789999995</v>
      </c>
      <c r="N115" s="106">
        <v>0.89259224879999999</v>
      </c>
      <c r="O115" s="119">
        <v>184</v>
      </c>
      <c r="P115" s="119">
        <v>20970</v>
      </c>
      <c r="Q115" s="117">
        <v>8.0057877309999999</v>
      </c>
      <c r="R115" s="106">
        <v>6.7304496920999997</v>
      </c>
      <c r="S115" s="106">
        <v>9.5227867565000004</v>
      </c>
      <c r="T115" s="106">
        <v>0.909486193</v>
      </c>
      <c r="U115" s="107">
        <v>8.7744396757000001</v>
      </c>
      <c r="V115" s="106">
        <v>7.5939543521999999</v>
      </c>
      <c r="W115" s="106">
        <v>10.138432239</v>
      </c>
      <c r="X115" s="106">
        <v>1.010115919</v>
      </c>
      <c r="Y115" s="106">
        <v>0.84920242759999998</v>
      </c>
      <c r="Z115" s="106">
        <v>1.2015205523000001</v>
      </c>
      <c r="AA115" s="119">
        <v>156</v>
      </c>
      <c r="AB115" s="119">
        <v>21891</v>
      </c>
      <c r="AC115" s="117">
        <v>6.1580446266999997</v>
      </c>
      <c r="AD115" s="106">
        <v>5.1180316820999998</v>
      </c>
      <c r="AE115" s="106">
        <v>7.4093940755999999</v>
      </c>
      <c r="AF115" s="106">
        <v>0.47138915460000003</v>
      </c>
      <c r="AG115" s="107">
        <v>7.1262162533</v>
      </c>
      <c r="AH115" s="106">
        <v>6.0912767494000004</v>
      </c>
      <c r="AI115" s="106">
        <v>8.3369973451000003</v>
      </c>
      <c r="AJ115" s="106">
        <v>0.93428163269999998</v>
      </c>
      <c r="AK115" s="106">
        <v>0.77649372260000005</v>
      </c>
      <c r="AL115" s="106">
        <v>1.1241329373</v>
      </c>
      <c r="AM115" s="106">
        <v>3.0536836099999999E-2</v>
      </c>
      <c r="AN115" s="106">
        <v>0.76919908869999998</v>
      </c>
      <c r="AO115" s="106">
        <v>0.60642557279999998</v>
      </c>
      <c r="AP115" s="106">
        <v>0.97566340299999998</v>
      </c>
      <c r="AQ115" s="106">
        <v>7.6577687000000004E-3</v>
      </c>
      <c r="AR115" s="106">
        <v>1.4055140686000001</v>
      </c>
      <c r="AS115" s="106">
        <v>1.0944191264000001</v>
      </c>
      <c r="AT115" s="106">
        <v>1.8050395405999999</v>
      </c>
      <c r="AU115" s="104">
        <v>1</v>
      </c>
      <c r="AV115" s="104" t="s">
        <v>28</v>
      </c>
      <c r="AW115" s="104" t="s">
        <v>28</v>
      </c>
      <c r="AX115" s="104" t="s">
        <v>231</v>
      </c>
      <c r="AY115" s="104" t="s">
        <v>232</v>
      </c>
      <c r="AZ115" s="104" t="s">
        <v>28</v>
      </c>
      <c r="BA115" s="104" t="s">
        <v>28</v>
      </c>
      <c r="BB115" s="104" t="s">
        <v>28</v>
      </c>
      <c r="BC115" s="110" t="s">
        <v>277</v>
      </c>
      <c r="BD115" s="111">
        <v>123</v>
      </c>
      <c r="BE115" s="111">
        <v>184</v>
      </c>
      <c r="BF115" s="111">
        <v>156</v>
      </c>
    </row>
    <row r="116" spans="1:93" x14ac:dyDescent="0.3">
      <c r="A116" s="10"/>
      <c r="B116" t="s">
        <v>121</v>
      </c>
      <c r="C116" s="104">
        <v>150</v>
      </c>
      <c r="D116" s="119">
        <v>14966</v>
      </c>
      <c r="E116" s="117">
        <v>8.8385265842000003</v>
      </c>
      <c r="F116" s="106">
        <v>7.3332767805000003</v>
      </c>
      <c r="G116" s="106">
        <v>10.652748358</v>
      </c>
      <c r="H116" s="106">
        <v>0.19068868650000001</v>
      </c>
      <c r="I116" s="107">
        <v>10.022718161</v>
      </c>
      <c r="J116" s="106">
        <v>8.5405374853999998</v>
      </c>
      <c r="K116" s="106">
        <v>11.762126155000001</v>
      </c>
      <c r="L116" s="106">
        <v>1.1327477505000001</v>
      </c>
      <c r="M116" s="106">
        <v>0.93983456379999997</v>
      </c>
      <c r="N116" s="106">
        <v>1.3652588612000001</v>
      </c>
      <c r="O116" s="119">
        <v>139</v>
      </c>
      <c r="P116" s="119">
        <v>15160</v>
      </c>
      <c r="Q116" s="117">
        <v>7.8371777652999999</v>
      </c>
      <c r="R116" s="106">
        <v>6.4668771144999999</v>
      </c>
      <c r="S116" s="106">
        <v>9.4978386379999993</v>
      </c>
      <c r="T116" s="106">
        <v>0.90889405209999996</v>
      </c>
      <c r="U116" s="107">
        <v>9.1688654354000008</v>
      </c>
      <c r="V116" s="106">
        <v>7.7645738754</v>
      </c>
      <c r="W116" s="106">
        <v>10.82713549</v>
      </c>
      <c r="X116" s="106">
        <v>0.98884185879999997</v>
      </c>
      <c r="Y116" s="106">
        <v>0.81594663000000001</v>
      </c>
      <c r="Z116" s="106">
        <v>1.1983727682</v>
      </c>
      <c r="AA116" s="119">
        <v>100</v>
      </c>
      <c r="AB116" s="119">
        <v>15895</v>
      </c>
      <c r="AC116" s="117">
        <v>5.1271695034000002</v>
      </c>
      <c r="AD116" s="106">
        <v>4.1177920991999999</v>
      </c>
      <c r="AE116" s="106">
        <v>6.3839714300999999</v>
      </c>
      <c r="AF116" s="106">
        <v>2.4732082799999999E-2</v>
      </c>
      <c r="AG116" s="107">
        <v>6.2912865681000003</v>
      </c>
      <c r="AH116" s="106">
        <v>5.1715331562999998</v>
      </c>
      <c r="AI116" s="106">
        <v>7.6534918147999997</v>
      </c>
      <c r="AJ116" s="106">
        <v>0.77788008779999995</v>
      </c>
      <c r="AK116" s="106">
        <v>0.62474011780000005</v>
      </c>
      <c r="AL116" s="106">
        <v>0.96855862739999998</v>
      </c>
      <c r="AM116" s="106">
        <v>2.7623103000000001E-3</v>
      </c>
      <c r="AN116" s="106">
        <v>0.65421120420000001</v>
      </c>
      <c r="AO116" s="106">
        <v>0.49549794339999997</v>
      </c>
      <c r="AP116" s="106">
        <v>0.8637620104</v>
      </c>
      <c r="AQ116" s="106">
        <v>0.35093316260000001</v>
      </c>
      <c r="AR116" s="106">
        <v>0.88670636339999997</v>
      </c>
      <c r="AS116" s="106">
        <v>0.68873874400000001</v>
      </c>
      <c r="AT116" s="106">
        <v>1.1415768049999999</v>
      </c>
      <c r="AU116" s="104" t="s">
        <v>28</v>
      </c>
      <c r="AV116" s="104" t="s">
        <v>28</v>
      </c>
      <c r="AW116" s="104" t="s">
        <v>28</v>
      </c>
      <c r="AX116" s="104" t="s">
        <v>28</v>
      </c>
      <c r="AY116" s="104" t="s">
        <v>232</v>
      </c>
      <c r="AZ116" s="104" t="s">
        <v>28</v>
      </c>
      <c r="BA116" s="104" t="s">
        <v>28</v>
      </c>
      <c r="BB116" s="104" t="s">
        <v>28</v>
      </c>
      <c r="BC116" s="110" t="s">
        <v>279</v>
      </c>
      <c r="BD116" s="111">
        <v>150</v>
      </c>
      <c r="BE116" s="111">
        <v>139</v>
      </c>
      <c r="BF116" s="111">
        <v>100</v>
      </c>
    </row>
    <row r="117" spans="1:93" x14ac:dyDescent="0.3">
      <c r="A117" s="10"/>
      <c r="B117" t="s">
        <v>122</v>
      </c>
      <c r="C117" s="104">
        <v>70</v>
      </c>
      <c r="D117" s="119">
        <v>9775</v>
      </c>
      <c r="E117" s="117">
        <v>6.3659822504000001</v>
      </c>
      <c r="F117" s="106">
        <v>4.9431064711000001</v>
      </c>
      <c r="G117" s="106">
        <v>8.1984335659000003</v>
      </c>
      <c r="H117" s="106">
        <v>0.1148662877</v>
      </c>
      <c r="I117" s="107">
        <v>7.1611253197</v>
      </c>
      <c r="J117" s="106">
        <v>5.6655650492999996</v>
      </c>
      <c r="K117" s="106">
        <v>9.0514741951000008</v>
      </c>
      <c r="L117" s="106">
        <v>0.81586585789999999</v>
      </c>
      <c r="M117" s="106">
        <v>0.63350974650000003</v>
      </c>
      <c r="N117" s="106">
        <v>1.0507132712</v>
      </c>
      <c r="O117" s="119">
        <v>101</v>
      </c>
      <c r="P117" s="119">
        <v>10360</v>
      </c>
      <c r="Q117" s="117">
        <v>8.1713528881999995</v>
      </c>
      <c r="R117" s="106">
        <v>6.5779310780999998</v>
      </c>
      <c r="S117" s="106">
        <v>10.15076127</v>
      </c>
      <c r="T117" s="106">
        <v>0.78262293640000002</v>
      </c>
      <c r="U117" s="107">
        <v>9.7490347489999998</v>
      </c>
      <c r="V117" s="106">
        <v>8.0216535137000005</v>
      </c>
      <c r="W117" s="106">
        <v>11.848389908</v>
      </c>
      <c r="X117" s="106">
        <v>1.031005806</v>
      </c>
      <c r="Y117" s="106">
        <v>0.82995866480000002</v>
      </c>
      <c r="Z117" s="106">
        <v>1.2807541111</v>
      </c>
      <c r="AA117" s="119">
        <v>116</v>
      </c>
      <c r="AB117" s="119">
        <v>10528</v>
      </c>
      <c r="AC117" s="117">
        <v>8.8010787961000005</v>
      </c>
      <c r="AD117" s="106">
        <v>7.1640000690000001</v>
      </c>
      <c r="AE117" s="106">
        <v>10.812253941</v>
      </c>
      <c r="AF117" s="106">
        <v>5.8950312000000003E-3</v>
      </c>
      <c r="AG117" s="107">
        <v>11.018237082000001</v>
      </c>
      <c r="AH117" s="106">
        <v>9.1850184655000007</v>
      </c>
      <c r="AI117" s="106">
        <v>13.217343966</v>
      </c>
      <c r="AJ117" s="106">
        <v>1.3352755242000001</v>
      </c>
      <c r="AK117" s="106">
        <v>1.086902432</v>
      </c>
      <c r="AL117" s="106">
        <v>1.6404054983</v>
      </c>
      <c r="AM117" s="106">
        <v>0.6105432569</v>
      </c>
      <c r="AN117" s="106">
        <v>1.0770650731</v>
      </c>
      <c r="AO117" s="106">
        <v>0.80940009840000005</v>
      </c>
      <c r="AP117" s="106">
        <v>1.4332456521000001</v>
      </c>
      <c r="AQ117" s="106">
        <v>0.12749818560000001</v>
      </c>
      <c r="AR117" s="106">
        <v>1.2835965553999999</v>
      </c>
      <c r="AS117" s="106">
        <v>0.9310782433</v>
      </c>
      <c r="AT117" s="106">
        <v>1.7695828775</v>
      </c>
      <c r="AU117" s="104" t="s">
        <v>28</v>
      </c>
      <c r="AV117" s="104" t="s">
        <v>28</v>
      </c>
      <c r="AW117" s="104">
        <v>3</v>
      </c>
      <c r="AX117" s="104" t="s">
        <v>28</v>
      </c>
      <c r="AY117" s="104" t="s">
        <v>28</v>
      </c>
      <c r="AZ117" s="104" t="s">
        <v>28</v>
      </c>
      <c r="BA117" s="104" t="s">
        <v>28</v>
      </c>
      <c r="BB117" s="104" t="s">
        <v>28</v>
      </c>
      <c r="BC117" s="110">
        <v>-3</v>
      </c>
      <c r="BD117" s="111">
        <v>70</v>
      </c>
      <c r="BE117" s="111">
        <v>101</v>
      </c>
      <c r="BF117" s="111">
        <v>116</v>
      </c>
    </row>
    <row r="118" spans="1:93" x14ac:dyDescent="0.3">
      <c r="A118" s="10"/>
      <c r="B118" t="s">
        <v>123</v>
      </c>
      <c r="C118" s="104">
        <v>184</v>
      </c>
      <c r="D118" s="119">
        <v>19539</v>
      </c>
      <c r="E118" s="117">
        <v>11.389205430000001</v>
      </c>
      <c r="F118" s="106">
        <v>9.6059553782999991</v>
      </c>
      <c r="G118" s="106">
        <v>13.503498113999999</v>
      </c>
      <c r="H118" s="106">
        <v>1.3427900000000001E-5</v>
      </c>
      <c r="I118" s="107">
        <v>9.4170633092999996</v>
      </c>
      <c r="J118" s="106">
        <v>8.1501214373999993</v>
      </c>
      <c r="K118" s="106">
        <v>10.880952149000001</v>
      </c>
      <c r="L118" s="106">
        <v>1.4596433815000001</v>
      </c>
      <c r="M118" s="106">
        <v>1.2311016143</v>
      </c>
      <c r="N118" s="106">
        <v>1.7306116542000001</v>
      </c>
      <c r="O118" s="119">
        <v>214</v>
      </c>
      <c r="P118" s="119">
        <v>19603</v>
      </c>
      <c r="Q118" s="117">
        <v>12.797031214</v>
      </c>
      <c r="R118" s="106">
        <v>10.891729145999999</v>
      </c>
      <c r="S118" s="106">
        <v>15.035629852</v>
      </c>
      <c r="T118" s="106">
        <v>5.7112649999999999E-9</v>
      </c>
      <c r="U118" s="107">
        <v>10.916696424</v>
      </c>
      <c r="V118" s="106">
        <v>9.5478215596999991</v>
      </c>
      <c r="W118" s="106">
        <v>12.481827406000001</v>
      </c>
      <c r="X118" s="106">
        <v>1.6146424786</v>
      </c>
      <c r="Y118" s="106">
        <v>1.3742444049</v>
      </c>
      <c r="Z118" s="106">
        <v>1.8970936497999999</v>
      </c>
      <c r="AA118" s="119">
        <v>189</v>
      </c>
      <c r="AB118" s="119">
        <v>21094</v>
      </c>
      <c r="AC118" s="117">
        <v>10.275694743000001</v>
      </c>
      <c r="AD118" s="106">
        <v>8.6825294743000008</v>
      </c>
      <c r="AE118" s="106">
        <v>12.161191363</v>
      </c>
      <c r="AF118" s="106">
        <v>2.3912993999999999E-7</v>
      </c>
      <c r="AG118" s="107">
        <v>8.9598938087000004</v>
      </c>
      <c r="AH118" s="106">
        <v>7.7693924792000004</v>
      </c>
      <c r="AI118" s="106">
        <v>10.332815245999999</v>
      </c>
      <c r="AJ118" s="106">
        <v>1.5590002092999999</v>
      </c>
      <c r="AK118" s="106">
        <v>1.3172895464000001</v>
      </c>
      <c r="AL118" s="106">
        <v>1.8450625826</v>
      </c>
      <c r="AM118" s="106">
        <v>4.64105618E-2</v>
      </c>
      <c r="AN118" s="106">
        <v>0.80297489089999996</v>
      </c>
      <c r="AO118" s="106">
        <v>0.64702282379999998</v>
      </c>
      <c r="AP118" s="106">
        <v>0.99651612239999998</v>
      </c>
      <c r="AQ118" s="106">
        <v>0.29250842220000001</v>
      </c>
      <c r="AR118" s="106">
        <v>1.1236105355999999</v>
      </c>
      <c r="AS118" s="106">
        <v>0.90442215859999997</v>
      </c>
      <c r="AT118" s="106">
        <v>1.3959196197999999</v>
      </c>
      <c r="AU118" s="104">
        <v>1</v>
      </c>
      <c r="AV118" s="104">
        <v>2</v>
      </c>
      <c r="AW118" s="104">
        <v>3</v>
      </c>
      <c r="AX118" s="104" t="s">
        <v>28</v>
      </c>
      <c r="AY118" s="104" t="s">
        <v>232</v>
      </c>
      <c r="AZ118" s="104" t="s">
        <v>28</v>
      </c>
      <c r="BA118" s="104" t="s">
        <v>28</v>
      </c>
      <c r="BB118" s="104" t="s">
        <v>28</v>
      </c>
      <c r="BC118" s="110" t="s">
        <v>238</v>
      </c>
      <c r="BD118" s="111">
        <v>184</v>
      </c>
      <c r="BE118" s="111">
        <v>214</v>
      </c>
      <c r="BF118" s="111">
        <v>189</v>
      </c>
      <c r="BQ118" s="52"/>
      <c r="CC118" s="4"/>
      <c r="CO118" s="4"/>
    </row>
    <row r="119" spans="1:93" x14ac:dyDescent="0.3">
      <c r="A119" s="10"/>
      <c r="B119" t="s">
        <v>124</v>
      </c>
      <c r="C119" s="104">
        <v>55</v>
      </c>
      <c r="D119" s="119">
        <v>3481</v>
      </c>
      <c r="E119" s="117">
        <v>26.988375134000002</v>
      </c>
      <c r="F119" s="106">
        <v>20.383054555000001</v>
      </c>
      <c r="G119" s="106">
        <v>35.734211983999998</v>
      </c>
      <c r="H119" s="106">
        <v>4.5296859999999998E-18</v>
      </c>
      <c r="I119" s="107">
        <v>15.800057454999999</v>
      </c>
      <c r="J119" s="106">
        <v>12.130610926999999</v>
      </c>
      <c r="K119" s="106">
        <v>20.579492416000001</v>
      </c>
      <c r="L119" s="106">
        <v>3.4588368244000001</v>
      </c>
      <c r="M119" s="106">
        <v>2.6122973072</v>
      </c>
      <c r="N119" s="106">
        <v>4.5797054357000002</v>
      </c>
      <c r="O119" s="119">
        <v>58</v>
      </c>
      <c r="P119" s="119">
        <v>3673</v>
      </c>
      <c r="Q119" s="117">
        <v>26.667920227</v>
      </c>
      <c r="R119" s="106">
        <v>20.278551790000002</v>
      </c>
      <c r="S119" s="106">
        <v>35.070451607999999</v>
      </c>
      <c r="T119" s="106">
        <v>3.8679749999999996E-18</v>
      </c>
      <c r="U119" s="107">
        <v>15.790906615999999</v>
      </c>
      <c r="V119" s="106">
        <v>12.207839952</v>
      </c>
      <c r="W119" s="106">
        <v>20.425622611000001</v>
      </c>
      <c r="X119" s="106">
        <v>3.3647770404999999</v>
      </c>
      <c r="Y119" s="106">
        <v>2.5586099290000002</v>
      </c>
      <c r="Z119" s="106">
        <v>4.4249513785000003</v>
      </c>
      <c r="AA119" s="119">
        <v>59</v>
      </c>
      <c r="AB119" s="119">
        <v>3901</v>
      </c>
      <c r="AC119" s="117">
        <v>24.671741479000001</v>
      </c>
      <c r="AD119" s="106">
        <v>18.80243737</v>
      </c>
      <c r="AE119" s="106">
        <v>32.373187350000002</v>
      </c>
      <c r="AF119" s="106">
        <v>1.690464E-21</v>
      </c>
      <c r="AG119" s="107">
        <v>15.124327096</v>
      </c>
      <c r="AH119" s="106">
        <v>11.718150174</v>
      </c>
      <c r="AI119" s="106">
        <v>19.520595546999999</v>
      </c>
      <c r="AJ119" s="106">
        <v>3.7431289163999999</v>
      </c>
      <c r="AK119" s="106">
        <v>2.8526542027000001</v>
      </c>
      <c r="AL119" s="106">
        <v>4.9115711507000004</v>
      </c>
      <c r="AM119" s="106">
        <v>0.6846727843</v>
      </c>
      <c r="AN119" s="106">
        <v>0.92514681570000001</v>
      </c>
      <c r="AO119" s="106">
        <v>0.63552240110000002</v>
      </c>
      <c r="AP119" s="106">
        <v>1.3467607579</v>
      </c>
      <c r="AQ119" s="106">
        <v>0.95112038359999995</v>
      </c>
      <c r="AR119" s="106">
        <v>0.98812618750000003</v>
      </c>
      <c r="AS119" s="106">
        <v>0.67444670630000003</v>
      </c>
      <c r="AT119" s="106">
        <v>1.4476953528000001</v>
      </c>
      <c r="AU119" s="104">
        <v>1</v>
      </c>
      <c r="AV119" s="104">
        <v>2</v>
      </c>
      <c r="AW119" s="104">
        <v>3</v>
      </c>
      <c r="AX119" s="104" t="s">
        <v>28</v>
      </c>
      <c r="AY119" s="104" t="s">
        <v>28</v>
      </c>
      <c r="AZ119" s="104" t="s">
        <v>28</v>
      </c>
      <c r="BA119" s="104" t="s">
        <v>28</v>
      </c>
      <c r="BB119" s="104" t="s">
        <v>28</v>
      </c>
      <c r="BC119" s="110" t="s">
        <v>234</v>
      </c>
      <c r="BD119" s="111">
        <v>55</v>
      </c>
      <c r="BE119" s="111">
        <v>58</v>
      </c>
      <c r="BF119" s="111">
        <v>59</v>
      </c>
      <c r="BQ119" s="52"/>
      <c r="CC119" s="4"/>
      <c r="CO119" s="4"/>
    </row>
    <row r="120" spans="1:93" s="3" customFormat="1" x14ac:dyDescent="0.3">
      <c r="A120" s="10"/>
      <c r="B120" s="3" t="s">
        <v>198</v>
      </c>
      <c r="C120" s="115">
        <v>726</v>
      </c>
      <c r="D120" s="118">
        <v>74860</v>
      </c>
      <c r="E120" s="114">
        <v>9.0044683986000003</v>
      </c>
      <c r="F120" s="112">
        <v>8.0105533089000005</v>
      </c>
      <c r="G120" s="112">
        <v>10.121704209000001</v>
      </c>
      <c r="H120" s="112">
        <v>1.63749971E-2</v>
      </c>
      <c r="I120" s="116">
        <v>9.6981031257999994</v>
      </c>
      <c r="J120" s="112">
        <v>9.0176992216999992</v>
      </c>
      <c r="K120" s="112">
        <v>10.429844900000001</v>
      </c>
      <c r="L120" s="112">
        <v>1.1540148943999999</v>
      </c>
      <c r="M120" s="112">
        <v>1.026634491</v>
      </c>
      <c r="N120" s="112">
        <v>1.2972001119000001</v>
      </c>
      <c r="O120" s="118">
        <v>680</v>
      </c>
      <c r="P120" s="118">
        <v>76050</v>
      </c>
      <c r="Q120" s="114">
        <v>8.2848621131000009</v>
      </c>
      <c r="R120" s="112">
        <v>7.3649504909000001</v>
      </c>
      <c r="S120" s="112">
        <v>9.3196743575000003</v>
      </c>
      <c r="T120" s="112">
        <v>0.46038530620000001</v>
      </c>
      <c r="U120" s="116">
        <v>8.9414858646000006</v>
      </c>
      <c r="V120" s="112">
        <v>8.2940682587999994</v>
      </c>
      <c r="W120" s="112">
        <v>9.6394395333999991</v>
      </c>
      <c r="X120" s="112">
        <v>1.045327629</v>
      </c>
      <c r="Y120" s="112">
        <v>0.92925942880000001</v>
      </c>
      <c r="Z120" s="112">
        <v>1.1758932094000001</v>
      </c>
      <c r="AA120" s="118">
        <v>609</v>
      </c>
      <c r="AB120" s="118">
        <v>78125</v>
      </c>
      <c r="AC120" s="114">
        <v>7.1499143416999997</v>
      </c>
      <c r="AD120" s="112">
        <v>6.3380550696000002</v>
      </c>
      <c r="AE120" s="112">
        <v>8.0657669478000003</v>
      </c>
      <c r="AF120" s="112">
        <v>0.18580539369999999</v>
      </c>
      <c r="AG120" s="116">
        <v>7.7952000000000004</v>
      </c>
      <c r="AH120" s="112">
        <v>7.2000387721000001</v>
      </c>
      <c r="AI120" s="112">
        <v>8.4395577529000008</v>
      </c>
      <c r="AJ120" s="112">
        <v>1.0847653841</v>
      </c>
      <c r="AK120" s="112">
        <v>0.96159232309999998</v>
      </c>
      <c r="AL120" s="112">
        <v>1.2237160283999999</v>
      </c>
      <c r="AM120" s="112">
        <v>4.4447349800000001E-2</v>
      </c>
      <c r="AN120" s="112">
        <v>0.86300945559999998</v>
      </c>
      <c r="AO120" s="112">
        <v>0.74751372000000005</v>
      </c>
      <c r="AP120" s="112">
        <v>0.9963500341</v>
      </c>
      <c r="AQ120" s="112">
        <v>0.2439551844</v>
      </c>
      <c r="AR120" s="112">
        <v>0.92008342369999996</v>
      </c>
      <c r="AS120" s="112">
        <v>0.79979618249999995</v>
      </c>
      <c r="AT120" s="112">
        <v>1.0584615495</v>
      </c>
      <c r="AU120" s="115" t="s">
        <v>28</v>
      </c>
      <c r="AV120" s="115" t="s">
        <v>28</v>
      </c>
      <c r="AW120" s="115" t="s">
        <v>28</v>
      </c>
      <c r="AX120" s="115" t="s">
        <v>28</v>
      </c>
      <c r="AY120" s="115" t="s">
        <v>232</v>
      </c>
      <c r="AZ120" s="115" t="s">
        <v>28</v>
      </c>
      <c r="BA120" s="115" t="s">
        <v>28</v>
      </c>
      <c r="BB120" s="115" t="s">
        <v>28</v>
      </c>
      <c r="BC120" s="108" t="s">
        <v>279</v>
      </c>
      <c r="BD120" s="109">
        <v>726</v>
      </c>
      <c r="BE120" s="109">
        <v>680</v>
      </c>
      <c r="BF120" s="109">
        <v>609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4">
        <v>388</v>
      </c>
      <c r="D121" s="119">
        <v>50144</v>
      </c>
      <c r="E121" s="117">
        <v>8.1845525551999998</v>
      </c>
      <c r="F121" s="106">
        <v>7.1577666584999999</v>
      </c>
      <c r="G121" s="106">
        <v>9.3586315013999997</v>
      </c>
      <c r="H121" s="106">
        <v>0.48485361249999998</v>
      </c>
      <c r="I121" s="107">
        <v>7.7377153797</v>
      </c>
      <c r="J121" s="106">
        <v>7.0048612875999998</v>
      </c>
      <c r="K121" s="106">
        <v>8.5472412428000002</v>
      </c>
      <c r="L121" s="106">
        <v>1.0489342773999999</v>
      </c>
      <c r="M121" s="106">
        <v>0.91734114320000004</v>
      </c>
      <c r="N121" s="106">
        <v>1.1994045252000001</v>
      </c>
      <c r="O121" s="119">
        <v>429</v>
      </c>
      <c r="P121" s="119">
        <v>54422</v>
      </c>
      <c r="Q121" s="117">
        <v>8.2664527721999992</v>
      </c>
      <c r="R121" s="106">
        <v>7.2590409166000001</v>
      </c>
      <c r="S121" s="106">
        <v>9.4136735445999999</v>
      </c>
      <c r="T121" s="106">
        <v>0.52541466020000005</v>
      </c>
      <c r="U121" s="107">
        <v>7.8828414979000003</v>
      </c>
      <c r="V121" s="106">
        <v>7.1711101996000002</v>
      </c>
      <c r="W121" s="106">
        <v>8.6652119897999995</v>
      </c>
      <c r="X121" s="106">
        <v>1.0430048634</v>
      </c>
      <c r="Y121" s="106">
        <v>0.91589647799999996</v>
      </c>
      <c r="Z121" s="106">
        <v>1.1877533883</v>
      </c>
      <c r="AA121" s="119">
        <v>493</v>
      </c>
      <c r="AB121" s="119">
        <v>57190</v>
      </c>
      <c r="AC121" s="117">
        <v>8.7164588179999996</v>
      </c>
      <c r="AD121" s="106">
        <v>7.6886351427999999</v>
      </c>
      <c r="AE121" s="106">
        <v>9.8816828883000003</v>
      </c>
      <c r="AF121" s="106">
        <v>1.2671500000000001E-5</v>
      </c>
      <c r="AG121" s="107">
        <v>8.6203881798000008</v>
      </c>
      <c r="AH121" s="106">
        <v>7.8920646325000003</v>
      </c>
      <c r="AI121" s="106">
        <v>9.4159254681999993</v>
      </c>
      <c r="AJ121" s="106">
        <v>1.3224372133</v>
      </c>
      <c r="AK121" s="106">
        <v>1.1664986258000001</v>
      </c>
      <c r="AL121" s="106">
        <v>1.4992218118</v>
      </c>
      <c r="AM121" s="106">
        <v>0.51028527800000001</v>
      </c>
      <c r="AN121" s="106">
        <v>1.0544376236999999</v>
      </c>
      <c r="AO121" s="106">
        <v>0.90051358140000004</v>
      </c>
      <c r="AP121" s="106">
        <v>1.2346717755000001</v>
      </c>
      <c r="AQ121" s="106">
        <v>0.90539503229999996</v>
      </c>
      <c r="AR121" s="106">
        <v>1.0100066823</v>
      </c>
      <c r="AS121" s="106">
        <v>0.85706180219999994</v>
      </c>
      <c r="AT121" s="106">
        <v>1.1902449691000001</v>
      </c>
      <c r="AU121" s="104" t="s">
        <v>28</v>
      </c>
      <c r="AV121" s="104" t="s">
        <v>28</v>
      </c>
      <c r="AW121" s="104">
        <v>3</v>
      </c>
      <c r="AX121" s="104" t="s">
        <v>28</v>
      </c>
      <c r="AY121" s="104" t="s">
        <v>28</v>
      </c>
      <c r="AZ121" s="104" t="s">
        <v>28</v>
      </c>
      <c r="BA121" s="104" t="s">
        <v>28</v>
      </c>
      <c r="BB121" s="104" t="s">
        <v>28</v>
      </c>
      <c r="BC121" s="110">
        <v>-3</v>
      </c>
      <c r="BD121" s="111">
        <v>388</v>
      </c>
      <c r="BE121" s="111">
        <v>429</v>
      </c>
      <c r="BF121" s="111">
        <v>493</v>
      </c>
    </row>
    <row r="122" spans="1:93" x14ac:dyDescent="0.3">
      <c r="A122" s="10"/>
      <c r="B122" t="s">
        <v>200</v>
      </c>
      <c r="C122" s="104">
        <v>671</v>
      </c>
      <c r="D122" s="119">
        <v>41362</v>
      </c>
      <c r="E122" s="117">
        <v>15.65494518</v>
      </c>
      <c r="F122" s="106">
        <v>13.897450563</v>
      </c>
      <c r="G122" s="106">
        <v>17.634695476000001</v>
      </c>
      <c r="H122" s="106">
        <v>2.0799589999999999E-30</v>
      </c>
      <c r="I122" s="107">
        <v>16.222619796</v>
      </c>
      <c r="J122" s="106">
        <v>15.04044614</v>
      </c>
      <c r="K122" s="106">
        <v>17.497711876</v>
      </c>
      <c r="L122" s="106">
        <v>2.0063416416000002</v>
      </c>
      <c r="M122" s="106">
        <v>1.7811006974000001</v>
      </c>
      <c r="N122" s="106">
        <v>2.2600669287000001</v>
      </c>
      <c r="O122" s="119">
        <v>467</v>
      </c>
      <c r="P122" s="119">
        <v>40752</v>
      </c>
      <c r="Q122" s="117">
        <v>10.62779038</v>
      </c>
      <c r="R122" s="106">
        <v>9.3391834153000008</v>
      </c>
      <c r="S122" s="106">
        <v>12.094197463</v>
      </c>
      <c r="T122" s="106">
        <v>8.6423144999999999E-6</v>
      </c>
      <c r="U122" s="107">
        <v>11.459560267000001</v>
      </c>
      <c r="V122" s="106">
        <v>10.465959335999999</v>
      </c>
      <c r="W122" s="106">
        <v>12.547490134</v>
      </c>
      <c r="X122" s="106">
        <v>1.3409424042</v>
      </c>
      <c r="Y122" s="106">
        <v>1.1783547297999999</v>
      </c>
      <c r="Z122" s="106">
        <v>1.5259636897</v>
      </c>
      <c r="AA122" s="119">
        <v>366</v>
      </c>
      <c r="AB122" s="119">
        <v>41211</v>
      </c>
      <c r="AC122" s="117">
        <v>7.9734928509999996</v>
      </c>
      <c r="AD122" s="106">
        <v>6.9464977246000004</v>
      </c>
      <c r="AE122" s="106">
        <v>9.1523226186999995</v>
      </c>
      <c r="AF122" s="106">
        <v>6.8050302999999998E-3</v>
      </c>
      <c r="AG122" s="107">
        <v>8.8811239717999992</v>
      </c>
      <c r="AH122" s="106">
        <v>8.0163175954000003</v>
      </c>
      <c r="AI122" s="106">
        <v>9.8392263109000009</v>
      </c>
      <c r="AJ122" s="106">
        <v>1.2097164556</v>
      </c>
      <c r="AK122" s="106">
        <v>1.0539035730999999</v>
      </c>
      <c r="AL122" s="106">
        <v>1.3885652732</v>
      </c>
      <c r="AM122" s="106">
        <v>7.5650290000000002E-4</v>
      </c>
      <c r="AN122" s="106">
        <v>0.75024935250000002</v>
      </c>
      <c r="AO122" s="106">
        <v>0.6347289264</v>
      </c>
      <c r="AP122" s="106">
        <v>0.8867944526</v>
      </c>
      <c r="AQ122" s="106">
        <v>5.4652305000000005E-7</v>
      </c>
      <c r="AR122" s="106">
        <v>0.67887752130000001</v>
      </c>
      <c r="AS122" s="106">
        <v>0.58341311350000002</v>
      </c>
      <c r="AT122" s="106">
        <v>0.78996285529999999</v>
      </c>
      <c r="AU122" s="104">
        <v>1</v>
      </c>
      <c r="AV122" s="104">
        <v>2</v>
      </c>
      <c r="AW122" s="104">
        <v>3</v>
      </c>
      <c r="AX122" s="104" t="s">
        <v>231</v>
      </c>
      <c r="AY122" s="104" t="s">
        <v>232</v>
      </c>
      <c r="AZ122" s="104" t="s">
        <v>28</v>
      </c>
      <c r="BA122" s="104" t="s">
        <v>28</v>
      </c>
      <c r="BB122" s="104" t="s">
        <v>28</v>
      </c>
      <c r="BC122" s="110" t="s">
        <v>237</v>
      </c>
      <c r="BD122" s="111">
        <v>671</v>
      </c>
      <c r="BE122" s="111">
        <v>467</v>
      </c>
      <c r="BF122" s="111">
        <v>366</v>
      </c>
      <c r="BQ122" s="52"/>
      <c r="CC122" s="4"/>
      <c r="CO122" s="4"/>
    </row>
    <row r="123" spans="1:93" s="3" customFormat="1" x14ac:dyDescent="0.3">
      <c r="A123" s="10"/>
      <c r="B123" s="3" t="s">
        <v>125</v>
      </c>
      <c r="C123" s="115">
        <v>319</v>
      </c>
      <c r="D123" s="118">
        <v>38358</v>
      </c>
      <c r="E123" s="114">
        <v>11.495832388</v>
      </c>
      <c r="F123" s="112">
        <v>9.9739696363999997</v>
      </c>
      <c r="G123" s="112">
        <v>13.249906218</v>
      </c>
      <c r="H123" s="112">
        <v>8.8726103E-8</v>
      </c>
      <c r="I123" s="116">
        <v>8.3163877156999995</v>
      </c>
      <c r="J123" s="112">
        <v>7.4520642616000003</v>
      </c>
      <c r="K123" s="112">
        <v>9.2809592362999993</v>
      </c>
      <c r="L123" s="112">
        <v>1.4733087188</v>
      </c>
      <c r="M123" s="112">
        <v>1.2782664126000001</v>
      </c>
      <c r="N123" s="112">
        <v>1.6981112541000001</v>
      </c>
      <c r="O123" s="118">
        <v>278</v>
      </c>
      <c r="P123" s="118">
        <v>38501</v>
      </c>
      <c r="Q123" s="114">
        <v>9.4182362782000002</v>
      </c>
      <c r="R123" s="112">
        <v>8.1238742954000003</v>
      </c>
      <c r="S123" s="112">
        <v>10.918826579999999</v>
      </c>
      <c r="T123" s="112">
        <v>2.2165588900000002E-2</v>
      </c>
      <c r="U123" s="116">
        <v>7.2205916729000004</v>
      </c>
      <c r="V123" s="112">
        <v>6.4197942606999998</v>
      </c>
      <c r="W123" s="112">
        <v>8.1212795909000004</v>
      </c>
      <c r="X123" s="112">
        <v>1.1883290831</v>
      </c>
      <c r="Y123" s="112">
        <v>1.0250152797000001</v>
      </c>
      <c r="Z123" s="112">
        <v>1.3776633751</v>
      </c>
      <c r="AA123" s="118">
        <v>286</v>
      </c>
      <c r="AB123" s="118">
        <v>37179</v>
      </c>
      <c r="AC123" s="114">
        <v>9.5711205685999996</v>
      </c>
      <c r="AD123" s="112">
        <v>8.2663829362999994</v>
      </c>
      <c r="AE123" s="112">
        <v>11.081793530000001</v>
      </c>
      <c r="AF123" s="112">
        <v>6.0823224000000001E-7</v>
      </c>
      <c r="AG123" s="116">
        <v>7.6925145916000002</v>
      </c>
      <c r="AH123" s="112">
        <v>6.8507122508</v>
      </c>
      <c r="AI123" s="112">
        <v>8.6377559843</v>
      </c>
      <c r="AJ123" s="112">
        <v>1.4521041488999999</v>
      </c>
      <c r="AK123" s="112">
        <v>1.2541529356000001</v>
      </c>
      <c r="AL123" s="112">
        <v>1.6812993052</v>
      </c>
      <c r="AM123" s="112">
        <v>0.86711375400000001</v>
      </c>
      <c r="AN123" s="112">
        <v>1.0162327941</v>
      </c>
      <c r="AO123" s="112">
        <v>0.84154732580000002</v>
      </c>
      <c r="AP123" s="112">
        <v>1.2271788645999999</v>
      </c>
      <c r="AQ123" s="112">
        <v>3.4420841200000003E-2</v>
      </c>
      <c r="AR123" s="112">
        <v>0.81927397339999997</v>
      </c>
      <c r="AS123" s="112">
        <v>0.68109592070000002</v>
      </c>
      <c r="AT123" s="112">
        <v>0.98548504410000004</v>
      </c>
      <c r="AU123" s="115">
        <v>1</v>
      </c>
      <c r="AV123" s="115" t="s">
        <v>28</v>
      </c>
      <c r="AW123" s="115">
        <v>3</v>
      </c>
      <c r="AX123" s="115" t="s">
        <v>231</v>
      </c>
      <c r="AY123" s="115" t="s">
        <v>28</v>
      </c>
      <c r="AZ123" s="115" t="s">
        <v>28</v>
      </c>
      <c r="BA123" s="115" t="s">
        <v>28</v>
      </c>
      <c r="BB123" s="115" t="s">
        <v>28</v>
      </c>
      <c r="BC123" s="108" t="s">
        <v>448</v>
      </c>
      <c r="BD123" s="109">
        <v>319</v>
      </c>
      <c r="BE123" s="109">
        <v>278</v>
      </c>
      <c r="BF123" s="109">
        <v>286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329</v>
      </c>
      <c r="D124" s="119">
        <v>27971</v>
      </c>
      <c r="E124" s="117">
        <v>19.804883085</v>
      </c>
      <c r="F124" s="106">
        <v>17.192807574</v>
      </c>
      <c r="G124" s="106">
        <v>22.813807014000002</v>
      </c>
      <c r="H124" s="106">
        <v>4.0780489999999997E-38</v>
      </c>
      <c r="I124" s="107">
        <v>11.762182259999999</v>
      </c>
      <c r="J124" s="106">
        <v>10.557464859</v>
      </c>
      <c r="K124" s="106">
        <v>13.104370544</v>
      </c>
      <c r="L124" s="106">
        <v>2.5381987088</v>
      </c>
      <c r="M124" s="106">
        <v>2.2034344661</v>
      </c>
      <c r="N124" s="106">
        <v>2.9238231427999999</v>
      </c>
      <c r="O124" s="119">
        <v>264</v>
      </c>
      <c r="P124" s="119">
        <v>29902</v>
      </c>
      <c r="Q124" s="117">
        <v>14.757471933</v>
      </c>
      <c r="R124" s="106">
        <v>12.688979685</v>
      </c>
      <c r="S124" s="106">
        <v>17.163159154999999</v>
      </c>
      <c r="T124" s="106">
        <v>7.1392840000000004E-16</v>
      </c>
      <c r="U124" s="107">
        <v>8.8288408801999996</v>
      </c>
      <c r="V124" s="106">
        <v>7.8255677585000001</v>
      </c>
      <c r="W124" s="106">
        <v>9.9607381462000006</v>
      </c>
      <c r="X124" s="106">
        <v>1.8619975728</v>
      </c>
      <c r="Y124" s="106">
        <v>1.6010092706000001</v>
      </c>
      <c r="Z124" s="106">
        <v>2.1655308465999998</v>
      </c>
      <c r="AA124" s="119">
        <v>402</v>
      </c>
      <c r="AB124" s="119">
        <v>31128</v>
      </c>
      <c r="AC124" s="117">
        <v>20.683114569000001</v>
      </c>
      <c r="AD124" s="106">
        <v>18.113958329999999</v>
      </c>
      <c r="AE124" s="106">
        <v>23.616661829000002</v>
      </c>
      <c r="AF124" s="106">
        <v>4.5867710000000002E-64</v>
      </c>
      <c r="AG124" s="107">
        <v>12.914417887000001</v>
      </c>
      <c r="AH124" s="106">
        <v>11.711722160000001</v>
      </c>
      <c r="AI124" s="106">
        <v>14.240620388</v>
      </c>
      <c r="AJ124" s="106">
        <v>3.1379853866</v>
      </c>
      <c r="AK124" s="106">
        <v>2.7482000520000001</v>
      </c>
      <c r="AL124" s="106">
        <v>3.5830551271000002</v>
      </c>
      <c r="AM124" s="106">
        <v>2.474803E-4</v>
      </c>
      <c r="AN124" s="106">
        <v>1.4015350774999999</v>
      </c>
      <c r="AO124" s="106">
        <v>1.1700384977</v>
      </c>
      <c r="AP124" s="106">
        <v>1.6788341387000001</v>
      </c>
      <c r="AQ124" s="106">
        <v>2.0177400000000001E-3</v>
      </c>
      <c r="AR124" s="106">
        <v>0.74514309769999998</v>
      </c>
      <c r="AS124" s="106">
        <v>0.61821494809999999</v>
      </c>
      <c r="AT124" s="106">
        <v>0.89813136650000003</v>
      </c>
      <c r="AU124" s="104">
        <v>1</v>
      </c>
      <c r="AV124" s="104">
        <v>2</v>
      </c>
      <c r="AW124" s="104">
        <v>3</v>
      </c>
      <c r="AX124" s="104" t="s">
        <v>231</v>
      </c>
      <c r="AY124" s="104" t="s">
        <v>232</v>
      </c>
      <c r="AZ124" s="104" t="s">
        <v>28</v>
      </c>
      <c r="BA124" s="104" t="s">
        <v>28</v>
      </c>
      <c r="BB124" s="104" t="s">
        <v>28</v>
      </c>
      <c r="BC124" s="110" t="s">
        <v>237</v>
      </c>
      <c r="BD124" s="111">
        <v>329</v>
      </c>
      <c r="BE124" s="111">
        <v>264</v>
      </c>
      <c r="BF124" s="111">
        <v>402</v>
      </c>
      <c r="BQ124" s="52"/>
      <c r="CC124" s="4"/>
      <c r="CO124" s="4"/>
    </row>
    <row r="125" spans="1:93" x14ac:dyDescent="0.3">
      <c r="A125" s="10"/>
      <c r="B125" t="s">
        <v>127</v>
      </c>
      <c r="C125" s="104">
        <v>110</v>
      </c>
      <c r="D125" s="119">
        <v>8208</v>
      </c>
      <c r="E125" s="117">
        <v>24.504687582999999</v>
      </c>
      <c r="F125" s="106">
        <v>19.867716516000002</v>
      </c>
      <c r="G125" s="106">
        <v>30.223891763000001</v>
      </c>
      <c r="H125" s="106">
        <v>1.1026070000000001E-26</v>
      </c>
      <c r="I125" s="107">
        <v>13.401559453999999</v>
      </c>
      <c r="J125" s="106">
        <v>11.117226517000001</v>
      </c>
      <c r="K125" s="106">
        <v>16.155269979</v>
      </c>
      <c r="L125" s="106">
        <v>3.1405268142999998</v>
      </c>
      <c r="M125" s="106">
        <v>2.5462514567999999</v>
      </c>
      <c r="N125" s="106">
        <v>3.8735014348000001</v>
      </c>
      <c r="O125" s="119">
        <v>189</v>
      </c>
      <c r="P125" s="119">
        <v>9031</v>
      </c>
      <c r="Q125" s="117">
        <v>37.858728419999998</v>
      </c>
      <c r="R125" s="106">
        <v>31.928979456</v>
      </c>
      <c r="S125" s="106">
        <v>44.889731587</v>
      </c>
      <c r="T125" s="106">
        <v>2.2450119999999999E-72</v>
      </c>
      <c r="U125" s="107">
        <v>20.927914959999999</v>
      </c>
      <c r="V125" s="106">
        <v>18.147222340999999</v>
      </c>
      <c r="W125" s="106">
        <v>24.134692148999999</v>
      </c>
      <c r="X125" s="106">
        <v>4.7767572082000003</v>
      </c>
      <c r="Y125" s="106">
        <v>4.0285817598999998</v>
      </c>
      <c r="Z125" s="106">
        <v>5.6638814318000001</v>
      </c>
      <c r="AA125" s="119">
        <v>191</v>
      </c>
      <c r="AB125" s="119">
        <v>9410</v>
      </c>
      <c r="AC125" s="117">
        <v>35.058080418999999</v>
      </c>
      <c r="AD125" s="106">
        <v>29.609266472000002</v>
      </c>
      <c r="AE125" s="106">
        <v>41.509606591000001</v>
      </c>
      <c r="AF125" s="106">
        <v>9.0625630000000005E-84</v>
      </c>
      <c r="AG125" s="107">
        <v>20.297555792000001</v>
      </c>
      <c r="AH125" s="106">
        <v>17.613795986</v>
      </c>
      <c r="AI125" s="106">
        <v>23.390231807999999</v>
      </c>
      <c r="AJ125" s="106">
        <v>5.3189157596000003</v>
      </c>
      <c r="AK125" s="106">
        <v>4.4922366593999996</v>
      </c>
      <c r="AL125" s="106">
        <v>6.2977236069</v>
      </c>
      <c r="AM125" s="106">
        <v>0.49926936560000001</v>
      </c>
      <c r="AN125" s="106">
        <v>0.92602371719999999</v>
      </c>
      <c r="AO125" s="106">
        <v>0.74096238989999996</v>
      </c>
      <c r="AP125" s="106">
        <v>1.1573056021000001</v>
      </c>
      <c r="AQ125" s="106">
        <v>8.2821109999999996E-4</v>
      </c>
      <c r="AR125" s="106">
        <v>1.5449586244</v>
      </c>
      <c r="AS125" s="106">
        <v>1.1971905760999999</v>
      </c>
      <c r="AT125" s="106">
        <v>1.9937486971</v>
      </c>
      <c r="AU125" s="104">
        <v>1</v>
      </c>
      <c r="AV125" s="104">
        <v>2</v>
      </c>
      <c r="AW125" s="104">
        <v>3</v>
      </c>
      <c r="AX125" s="104" t="s">
        <v>231</v>
      </c>
      <c r="AY125" s="104" t="s">
        <v>28</v>
      </c>
      <c r="AZ125" s="104" t="s">
        <v>28</v>
      </c>
      <c r="BA125" s="104" t="s">
        <v>28</v>
      </c>
      <c r="BB125" s="104" t="s">
        <v>28</v>
      </c>
      <c r="BC125" s="110" t="s">
        <v>233</v>
      </c>
      <c r="BD125" s="111">
        <v>110</v>
      </c>
      <c r="BE125" s="111">
        <v>189</v>
      </c>
      <c r="BF125" s="111">
        <v>191</v>
      </c>
      <c r="BQ125" s="52"/>
      <c r="CC125" s="4"/>
      <c r="CO125" s="4"/>
    </row>
    <row r="126" spans="1:93" s="3" customFormat="1" x14ac:dyDescent="0.3">
      <c r="A126" s="10" t="s">
        <v>243</v>
      </c>
      <c r="B126" s="3" t="s">
        <v>51</v>
      </c>
      <c r="C126" s="115">
        <v>312</v>
      </c>
      <c r="D126" s="118">
        <v>79922</v>
      </c>
      <c r="E126" s="114">
        <v>4.3464267082000001</v>
      </c>
      <c r="F126" s="112">
        <v>3.7669005824999999</v>
      </c>
      <c r="G126" s="112">
        <v>5.0151111547999996</v>
      </c>
      <c r="H126" s="112">
        <v>1.1104849999999999E-15</v>
      </c>
      <c r="I126" s="116">
        <v>3.9038062111</v>
      </c>
      <c r="J126" s="112">
        <v>3.4938033167000002</v>
      </c>
      <c r="K126" s="112">
        <v>4.3619235407000003</v>
      </c>
      <c r="L126" s="112">
        <v>0.55703912069999995</v>
      </c>
      <c r="M126" s="112">
        <v>0.48276690919999998</v>
      </c>
      <c r="N126" s="112">
        <v>0.64273788450000002</v>
      </c>
      <c r="O126" s="118">
        <v>485</v>
      </c>
      <c r="P126" s="118">
        <v>96829</v>
      </c>
      <c r="Q126" s="114">
        <v>5.4939535923999996</v>
      </c>
      <c r="R126" s="112">
        <v>4.8448223038</v>
      </c>
      <c r="S126" s="112">
        <v>6.2300584382000004</v>
      </c>
      <c r="T126" s="112">
        <v>1.1155827E-8</v>
      </c>
      <c r="U126" s="116">
        <v>5.0088299992999996</v>
      </c>
      <c r="V126" s="112">
        <v>4.5823179592000001</v>
      </c>
      <c r="W126" s="112">
        <v>5.4750408385</v>
      </c>
      <c r="X126" s="112">
        <v>0.69318974830000002</v>
      </c>
      <c r="Y126" s="112">
        <v>0.61128677129999998</v>
      </c>
      <c r="Z126" s="112">
        <v>0.78606645799999997</v>
      </c>
      <c r="AA126" s="118">
        <v>426</v>
      </c>
      <c r="AB126" s="118">
        <v>105195</v>
      </c>
      <c r="AC126" s="114">
        <v>4.2309323555000002</v>
      </c>
      <c r="AD126" s="112">
        <v>3.7153834109999999</v>
      </c>
      <c r="AE126" s="112">
        <v>4.8180191966999999</v>
      </c>
      <c r="AF126" s="112">
        <v>2.281773E-11</v>
      </c>
      <c r="AG126" s="116">
        <v>4.0496221303000004</v>
      </c>
      <c r="AH126" s="112">
        <v>3.6827619858</v>
      </c>
      <c r="AI126" s="112">
        <v>4.4530272283999999</v>
      </c>
      <c r="AJ126" s="112">
        <v>0.64190544699999996</v>
      </c>
      <c r="AK126" s="112">
        <v>0.56368777589999997</v>
      </c>
      <c r="AL126" s="112">
        <v>0.73097665160000003</v>
      </c>
      <c r="AM126" s="112">
        <v>1.192944E-3</v>
      </c>
      <c r="AN126" s="112">
        <v>0.77010704299999999</v>
      </c>
      <c r="AO126" s="112">
        <v>0.6575589154</v>
      </c>
      <c r="AP126" s="112">
        <v>0.90191896699999996</v>
      </c>
      <c r="AQ126" s="112">
        <v>6.4245782000000003E-3</v>
      </c>
      <c r="AR126" s="112">
        <v>1.2640161588000001</v>
      </c>
      <c r="AS126" s="112">
        <v>1.0680078505999999</v>
      </c>
      <c r="AT126" s="112">
        <v>1.4959972897</v>
      </c>
      <c r="AU126" s="115">
        <v>1</v>
      </c>
      <c r="AV126" s="115">
        <v>2</v>
      </c>
      <c r="AW126" s="115">
        <v>3</v>
      </c>
      <c r="AX126" s="115" t="s">
        <v>231</v>
      </c>
      <c r="AY126" s="115" t="s">
        <v>232</v>
      </c>
      <c r="AZ126" s="115" t="s">
        <v>28</v>
      </c>
      <c r="BA126" s="115" t="s">
        <v>28</v>
      </c>
      <c r="BB126" s="115" t="s">
        <v>28</v>
      </c>
      <c r="BC126" s="108" t="s">
        <v>237</v>
      </c>
      <c r="BD126" s="109">
        <v>312</v>
      </c>
      <c r="BE126" s="109">
        <v>485</v>
      </c>
      <c r="BF126" s="109">
        <v>426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203</v>
      </c>
      <c r="D127" s="119">
        <v>36656</v>
      </c>
      <c r="E127" s="117">
        <v>5.0919757294999997</v>
      </c>
      <c r="F127" s="106">
        <v>4.3126157646000003</v>
      </c>
      <c r="G127" s="106">
        <v>6.0121787437999998</v>
      </c>
      <c r="H127" s="106">
        <v>4.7623672999999998E-7</v>
      </c>
      <c r="I127" s="107">
        <v>5.5379746834999999</v>
      </c>
      <c r="J127" s="106">
        <v>4.8262334984999997</v>
      </c>
      <c r="K127" s="106">
        <v>6.3546787790000003</v>
      </c>
      <c r="L127" s="106">
        <v>0.65258886739999999</v>
      </c>
      <c r="M127" s="106">
        <v>0.55270590180000001</v>
      </c>
      <c r="N127" s="106">
        <v>0.77052231309999997</v>
      </c>
      <c r="O127" s="119">
        <v>296</v>
      </c>
      <c r="P127" s="119">
        <v>37614</v>
      </c>
      <c r="Q127" s="117">
        <v>6.7758269495999999</v>
      </c>
      <c r="R127" s="106">
        <v>5.8499936380999999</v>
      </c>
      <c r="S127" s="106">
        <v>7.8481847488999996</v>
      </c>
      <c r="T127" s="106">
        <v>3.6534284799999997E-2</v>
      </c>
      <c r="U127" s="107">
        <v>7.8694103258999997</v>
      </c>
      <c r="V127" s="106">
        <v>7.022101556</v>
      </c>
      <c r="W127" s="106">
        <v>8.8189580262000007</v>
      </c>
      <c r="X127" s="106">
        <v>0.85492782180000004</v>
      </c>
      <c r="Y127" s="106">
        <v>0.738112463</v>
      </c>
      <c r="Z127" s="106">
        <v>0.99023064520000004</v>
      </c>
      <c r="AA127" s="119">
        <v>278</v>
      </c>
      <c r="AB127" s="119">
        <v>40116</v>
      </c>
      <c r="AC127" s="117">
        <v>5.6328389047999998</v>
      </c>
      <c r="AD127" s="106">
        <v>4.8479248698999999</v>
      </c>
      <c r="AE127" s="106">
        <v>6.5448361884999997</v>
      </c>
      <c r="AF127" s="106">
        <v>4.0152368899999999E-2</v>
      </c>
      <c r="AG127" s="107">
        <v>6.9299032804999996</v>
      </c>
      <c r="AH127" s="106">
        <v>6.1613445714999999</v>
      </c>
      <c r="AI127" s="106">
        <v>7.7943310780999999</v>
      </c>
      <c r="AJ127" s="106">
        <v>0.8545988618</v>
      </c>
      <c r="AK127" s="106">
        <v>0.73551385830000005</v>
      </c>
      <c r="AL127" s="106">
        <v>0.99296458710000002</v>
      </c>
      <c r="AM127" s="106">
        <v>5.7473987999999997E-2</v>
      </c>
      <c r="AN127" s="106">
        <v>0.8313138672</v>
      </c>
      <c r="AO127" s="106">
        <v>0.68704355620000002</v>
      </c>
      <c r="AP127" s="106">
        <v>1.0058790880999999</v>
      </c>
      <c r="AQ127" s="106">
        <v>5.8253558999999998E-3</v>
      </c>
      <c r="AR127" s="106">
        <v>1.3306872046</v>
      </c>
      <c r="AS127" s="106">
        <v>1.0861362057999999</v>
      </c>
      <c r="AT127" s="106">
        <v>1.6303005342000001</v>
      </c>
      <c r="AU127" s="104">
        <v>1</v>
      </c>
      <c r="AV127" s="104" t="s">
        <v>28</v>
      </c>
      <c r="AW127" s="104" t="s">
        <v>28</v>
      </c>
      <c r="AX127" s="104" t="s">
        <v>231</v>
      </c>
      <c r="AY127" s="104" t="s">
        <v>28</v>
      </c>
      <c r="AZ127" s="104" t="s">
        <v>28</v>
      </c>
      <c r="BA127" s="104" t="s">
        <v>28</v>
      </c>
      <c r="BB127" s="104" t="s">
        <v>28</v>
      </c>
      <c r="BC127" s="110" t="s">
        <v>239</v>
      </c>
      <c r="BD127" s="111">
        <v>203</v>
      </c>
      <c r="BE127" s="111">
        <v>296</v>
      </c>
      <c r="BF127" s="111">
        <v>278</v>
      </c>
      <c r="BQ127" s="52"/>
    </row>
    <row r="128" spans="1:93" x14ac:dyDescent="0.3">
      <c r="A128" s="10"/>
      <c r="B128" t="s">
        <v>54</v>
      </c>
      <c r="C128" s="104">
        <v>229</v>
      </c>
      <c r="D128" s="119">
        <v>58350</v>
      </c>
      <c r="E128" s="117">
        <v>4.1957263108999996</v>
      </c>
      <c r="F128" s="106">
        <v>3.5810421196000002</v>
      </c>
      <c r="G128" s="106">
        <v>4.9159207537</v>
      </c>
      <c r="H128" s="106">
        <v>1.641252E-14</v>
      </c>
      <c r="I128" s="107">
        <v>3.9245929733999998</v>
      </c>
      <c r="J128" s="106">
        <v>3.4478283846000002</v>
      </c>
      <c r="K128" s="106">
        <v>4.4672844147999999</v>
      </c>
      <c r="L128" s="106">
        <v>0.53772532049999999</v>
      </c>
      <c r="M128" s="106">
        <v>0.45894724269999998</v>
      </c>
      <c r="N128" s="106">
        <v>0.63002561820000003</v>
      </c>
      <c r="O128" s="119">
        <v>392</v>
      </c>
      <c r="P128" s="119">
        <v>64406</v>
      </c>
      <c r="Q128" s="117">
        <v>6.3987146352000002</v>
      </c>
      <c r="R128" s="106">
        <v>5.5973025248999999</v>
      </c>
      <c r="S128" s="106">
        <v>7.3148715475000001</v>
      </c>
      <c r="T128" s="106">
        <v>1.7213654E-3</v>
      </c>
      <c r="U128" s="107">
        <v>6.0863894668</v>
      </c>
      <c r="V128" s="106">
        <v>5.5127407483999997</v>
      </c>
      <c r="W128" s="106">
        <v>6.7197313337000004</v>
      </c>
      <c r="X128" s="106">
        <v>0.80734635129999999</v>
      </c>
      <c r="Y128" s="106">
        <v>0.7062296146</v>
      </c>
      <c r="Z128" s="106">
        <v>0.92294080779999998</v>
      </c>
      <c r="AA128" s="119">
        <v>342</v>
      </c>
      <c r="AB128" s="119">
        <v>70111</v>
      </c>
      <c r="AC128" s="117">
        <v>4.8906842029000002</v>
      </c>
      <c r="AD128" s="106">
        <v>4.2552261918000003</v>
      </c>
      <c r="AE128" s="106">
        <v>5.6210389045999998</v>
      </c>
      <c r="AF128" s="106">
        <v>2.64487E-5</v>
      </c>
      <c r="AG128" s="107">
        <v>4.8779792043999999</v>
      </c>
      <c r="AH128" s="106">
        <v>4.3874505687000003</v>
      </c>
      <c r="AI128" s="106">
        <v>5.4233502455</v>
      </c>
      <c r="AJ128" s="106">
        <v>0.74200118690000005</v>
      </c>
      <c r="AK128" s="106">
        <v>0.6455912412</v>
      </c>
      <c r="AL128" s="106">
        <v>0.85280859809999998</v>
      </c>
      <c r="AM128" s="106">
        <v>2.1756114000000002E-3</v>
      </c>
      <c r="AN128" s="106">
        <v>0.76432291200000002</v>
      </c>
      <c r="AO128" s="106">
        <v>0.643635556</v>
      </c>
      <c r="AP128" s="106">
        <v>0.90764021399999995</v>
      </c>
      <c r="AQ128" s="106">
        <v>1.0071800000000001E-5</v>
      </c>
      <c r="AR128" s="106">
        <v>1.525055297</v>
      </c>
      <c r="AS128" s="106">
        <v>1.2645342971</v>
      </c>
      <c r="AT128" s="106">
        <v>1.8392491719999999</v>
      </c>
      <c r="AU128" s="104">
        <v>1</v>
      </c>
      <c r="AV128" s="104">
        <v>2</v>
      </c>
      <c r="AW128" s="104">
        <v>3</v>
      </c>
      <c r="AX128" s="104" t="s">
        <v>231</v>
      </c>
      <c r="AY128" s="104" t="s">
        <v>232</v>
      </c>
      <c r="AZ128" s="104" t="s">
        <v>28</v>
      </c>
      <c r="BA128" s="104" t="s">
        <v>28</v>
      </c>
      <c r="BB128" s="104" t="s">
        <v>28</v>
      </c>
      <c r="BC128" s="110" t="s">
        <v>237</v>
      </c>
      <c r="BD128" s="111">
        <v>229</v>
      </c>
      <c r="BE128" s="111">
        <v>392</v>
      </c>
      <c r="BF128" s="111">
        <v>342</v>
      </c>
      <c r="BQ128" s="52"/>
    </row>
    <row r="129" spans="1:104" x14ac:dyDescent="0.3">
      <c r="A129" s="10"/>
      <c r="B129" t="s">
        <v>53</v>
      </c>
      <c r="C129" s="104">
        <v>338</v>
      </c>
      <c r="D129" s="119">
        <v>67586</v>
      </c>
      <c r="E129" s="117">
        <v>5.0295481371999999</v>
      </c>
      <c r="F129" s="106">
        <v>4.3693490703000002</v>
      </c>
      <c r="G129" s="106">
        <v>5.7895018359000003</v>
      </c>
      <c r="H129" s="106">
        <v>9.5585389999999996E-10</v>
      </c>
      <c r="I129" s="107">
        <v>5.0010357174999998</v>
      </c>
      <c r="J129" s="106">
        <v>4.4953208648</v>
      </c>
      <c r="K129" s="106">
        <v>5.5636425072</v>
      </c>
      <c r="L129" s="106">
        <v>0.64458813179999996</v>
      </c>
      <c r="M129" s="106">
        <v>0.55997685630000005</v>
      </c>
      <c r="N129" s="106">
        <v>0.7419839855</v>
      </c>
      <c r="O129" s="119">
        <v>513</v>
      </c>
      <c r="P129" s="119">
        <v>72594</v>
      </c>
      <c r="Q129" s="117">
        <v>6.6484638628999999</v>
      </c>
      <c r="R129" s="106">
        <v>5.8657302051000002</v>
      </c>
      <c r="S129" s="106">
        <v>7.5356469171000002</v>
      </c>
      <c r="T129" s="106">
        <v>5.9695651000000001E-3</v>
      </c>
      <c r="U129" s="107">
        <v>7.0666997272999996</v>
      </c>
      <c r="V129" s="106">
        <v>6.4808977828999996</v>
      </c>
      <c r="W129" s="106">
        <v>7.7054517303000001</v>
      </c>
      <c r="X129" s="106">
        <v>0.83885801260000004</v>
      </c>
      <c r="Y129" s="106">
        <v>0.74009799610000004</v>
      </c>
      <c r="Z129" s="106">
        <v>0.95079674439999995</v>
      </c>
      <c r="AA129" s="119">
        <v>393</v>
      </c>
      <c r="AB129" s="119">
        <v>73908</v>
      </c>
      <c r="AC129" s="117">
        <v>4.7766236224999998</v>
      </c>
      <c r="AD129" s="106">
        <v>4.1743137336</v>
      </c>
      <c r="AE129" s="106">
        <v>5.4658405397000003</v>
      </c>
      <c r="AF129" s="106">
        <v>2.8352282000000002E-6</v>
      </c>
      <c r="AG129" s="107">
        <v>5.3174216593999999</v>
      </c>
      <c r="AH129" s="106">
        <v>4.8168559888000004</v>
      </c>
      <c r="AI129" s="106">
        <v>5.8700059062000003</v>
      </c>
      <c r="AJ129" s="106">
        <v>0.72469622860000005</v>
      </c>
      <c r="AK129" s="106">
        <v>0.63331542510000005</v>
      </c>
      <c r="AL129" s="106">
        <v>0.8292623281</v>
      </c>
      <c r="AM129" s="106">
        <v>6.0451000000000001E-5</v>
      </c>
      <c r="AN129" s="106">
        <v>0.71845522829999997</v>
      </c>
      <c r="AO129" s="106">
        <v>0.61126648409999995</v>
      </c>
      <c r="AP129" s="106">
        <v>0.84444007399999998</v>
      </c>
      <c r="AQ129" s="106">
        <v>9.890585999999999E-4</v>
      </c>
      <c r="AR129" s="106">
        <v>1.3218809487000001</v>
      </c>
      <c r="AS129" s="106">
        <v>1.1196269537000001</v>
      </c>
      <c r="AT129" s="106">
        <v>1.5606709330999999</v>
      </c>
      <c r="AU129" s="104">
        <v>1</v>
      </c>
      <c r="AV129" s="104">
        <v>2</v>
      </c>
      <c r="AW129" s="104">
        <v>3</v>
      </c>
      <c r="AX129" s="104" t="s">
        <v>231</v>
      </c>
      <c r="AY129" s="104" t="s">
        <v>232</v>
      </c>
      <c r="AZ129" s="104" t="s">
        <v>28</v>
      </c>
      <c r="BA129" s="104" t="s">
        <v>28</v>
      </c>
      <c r="BB129" s="104" t="s">
        <v>28</v>
      </c>
      <c r="BC129" s="110" t="s">
        <v>237</v>
      </c>
      <c r="BD129" s="111">
        <v>338</v>
      </c>
      <c r="BE129" s="111">
        <v>513</v>
      </c>
      <c r="BF129" s="111">
        <v>393</v>
      </c>
      <c r="BQ129" s="52"/>
    </row>
    <row r="130" spans="1:104" x14ac:dyDescent="0.3">
      <c r="A130" s="10"/>
      <c r="B130" t="s">
        <v>55</v>
      </c>
      <c r="C130" s="104">
        <v>196</v>
      </c>
      <c r="D130" s="119">
        <v>36632</v>
      </c>
      <c r="E130" s="117">
        <v>6.3671581535000001</v>
      </c>
      <c r="F130" s="106">
        <v>5.3890597514999996</v>
      </c>
      <c r="G130" s="106">
        <v>7.5227785217000003</v>
      </c>
      <c r="H130" s="106">
        <v>1.68782733E-2</v>
      </c>
      <c r="I130" s="107">
        <v>5.3505132125000001</v>
      </c>
      <c r="J130" s="106">
        <v>4.6515246910999997</v>
      </c>
      <c r="K130" s="106">
        <v>6.1545393260000001</v>
      </c>
      <c r="L130" s="106">
        <v>0.81601656190000005</v>
      </c>
      <c r="M130" s="106">
        <v>0.6906632291</v>
      </c>
      <c r="N130" s="106">
        <v>0.96412115379999996</v>
      </c>
      <c r="O130" s="119"/>
      <c r="P130" s="119"/>
      <c r="Q130" s="117"/>
      <c r="R130" s="106"/>
      <c r="S130" s="106"/>
      <c r="T130" s="106"/>
      <c r="U130" s="107"/>
      <c r="V130" s="106"/>
      <c r="W130" s="106"/>
      <c r="X130" s="106"/>
      <c r="Y130" s="106"/>
      <c r="Z130" s="106"/>
      <c r="AA130" s="119">
        <v>211</v>
      </c>
      <c r="AB130" s="119">
        <v>44176</v>
      </c>
      <c r="AC130" s="117">
        <v>5.2907336927999999</v>
      </c>
      <c r="AD130" s="106">
        <v>4.4985438013000003</v>
      </c>
      <c r="AE130" s="106">
        <v>6.2224275775000004</v>
      </c>
      <c r="AF130" s="106">
        <v>7.9147847999999996E-3</v>
      </c>
      <c r="AG130" s="107">
        <v>4.7763491488999996</v>
      </c>
      <c r="AH130" s="106">
        <v>4.1734665318999999</v>
      </c>
      <c r="AI130" s="106">
        <v>5.4663218255999997</v>
      </c>
      <c r="AJ130" s="106">
        <v>0.80269559779999999</v>
      </c>
      <c r="AK130" s="106">
        <v>0.68250672130000001</v>
      </c>
      <c r="AL130" s="106">
        <v>0.94404963730000002</v>
      </c>
      <c r="AM130" s="106">
        <v>0.13467524189999999</v>
      </c>
      <c r="AN130" s="106">
        <v>0.85155554119999999</v>
      </c>
      <c r="AO130" s="106">
        <v>0.68988611440000003</v>
      </c>
      <c r="AP130" s="106">
        <v>1.0511109365</v>
      </c>
      <c r="AQ130" s="106">
        <v>0.82218180870000002</v>
      </c>
      <c r="AR130" s="106">
        <v>0.97579207199999995</v>
      </c>
      <c r="AS130" s="106">
        <v>0.78802813829999996</v>
      </c>
      <c r="AT130" s="106">
        <v>1.2082946300999999</v>
      </c>
      <c r="AU130" s="104" t="s">
        <v>28</v>
      </c>
      <c r="AV130" s="104"/>
      <c r="AW130" s="104">
        <v>3</v>
      </c>
      <c r="AX130" s="104" t="s">
        <v>28</v>
      </c>
      <c r="AY130" s="104" t="s">
        <v>28</v>
      </c>
      <c r="AZ130" s="104" t="s">
        <v>28</v>
      </c>
      <c r="BA130" s="104" t="s">
        <v>442</v>
      </c>
      <c r="BB130" s="104" t="s">
        <v>28</v>
      </c>
      <c r="BC130" s="110" t="s">
        <v>235</v>
      </c>
      <c r="BD130" s="111">
        <v>196</v>
      </c>
      <c r="BE130" s="111"/>
      <c r="BF130" s="111">
        <v>211</v>
      </c>
    </row>
    <row r="131" spans="1:104" x14ac:dyDescent="0.3">
      <c r="A131" s="10"/>
      <c r="B131" t="s">
        <v>59</v>
      </c>
      <c r="C131" s="104">
        <v>321</v>
      </c>
      <c r="D131" s="119">
        <v>71914</v>
      </c>
      <c r="E131" s="117">
        <v>4.7329074936</v>
      </c>
      <c r="F131" s="106">
        <v>4.1067375871999996</v>
      </c>
      <c r="G131" s="106">
        <v>5.4545519083</v>
      </c>
      <c r="H131" s="106">
        <v>5.0305430000000002E-12</v>
      </c>
      <c r="I131" s="107">
        <v>4.4636649330999996</v>
      </c>
      <c r="J131" s="106">
        <v>4.0011252757999998</v>
      </c>
      <c r="K131" s="106">
        <v>4.9796752816999996</v>
      </c>
      <c r="L131" s="106">
        <v>0.60657059359999999</v>
      </c>
      <c r="M131" s="106">
        <v>0.52632050370000005</v>
      </c>
      <c r="N131" s="106">
        <v>0.69905672009999997</v>
      </c>
      <c r="O131" s="119">
        <v>438</v>
      </c>
      <c r="P131" s="119">
        <v>79601</v>
      </c>
      <c r="Q131" s="117">
        <v>5.7111756815000003</v>
      </c>
      <c r="R131" s="106">
        <v>5.0185337908000003</v>
      </c>
      <c r="S131" s="106">
        <v>6.4994137779000001</v>
      </c>
      <c r="T131" s="106">
        <v>6.7829346999999996E-7</v>
      </c>
      <c r="U131" s="107">
        <v>5.5024434366000001</v>
      </c>
      <c r="V131" s="106">
        <v>5.0105292742999996</v>
      </c>
      <c r="W131" s="106">
        <v>6.0426518070000004</v>
      </c>
      <c r="X131" s="106">
        <v>0.72059735609999997</v>
      </c>
      <c r="Y131" s="106">
        <v>0.63320450689999996</v>
      </c>
      <c r="Z131" s="106">
        <v>0.82005188520000005</v>
      </c>
      <c r="AA131" s="119">
        <v>443</v>
      </c>
      <c r="AB131" s="119">
        <v>88910</v>
      </c>
      <c r="AC131" s="117">
        <v>5.0243723331999997</v>
      </c>
      <c r="AD131" s="106">
        <v>4.4178988233999998</v>
      </c>
      <c r="AE131" s="106">
        <v>5.7141003792999996</v>
      </c>
      <c r="AF131" s="106">
        <v>3.5383000000000003E-5</v>
      </c>
      <c r="AG131" s="107">
        <v>4.9825666404</v>
      </c>
      <c r="AH131" s="106">
        <v>4.5395343865999997</v>
      </c>
      <c r="AI131" s="106">
        <v>5.4688362752000002</v>
      </c>
      <c r="AJ131" s="106">
        <v>0.76228398320000001</v>
      </c>
      <c r="AK131" s="106">
        <v>0.67027148650000001</v>
      </c>
      <c r="AL131" s="106">
        <v>0.86692762970000004</v>
      </c>
      <c r="AM131" s="106">
        <v>0.116018461</v>
      </c>
      <c r="AN131" s="106">
        <v>0.87974396399999999</v>
      </c>
      <c r="AO131" s="106">
        <v>0.74983723359999999</v>
      </c>
      <c r="AP131" s="106">
        <v>1.0321565902000001</v>
      </c>
      <c r="AQ131" s="106">
        <v>3.0447746800000001E-2</v>
      </c>
      <c r="AR131" s="106">
        <v>1.2066949733000001</v>
      </c>
      <c r="AS131" s="106">
        <v>1.0178902000000001</v>
      </c>
      <c r="AT131" s="106">
        <v>1.4305204614</v>
      </c>
      <c r="AU131" s="104">
        <v>1</v>
      </c>
      <c r="AV131" s="104">
        <v>2</v>
      </c>
      <c r="AW131" s="104">
        <v>3</v>
      </c>
      <c r="AX131" s="104" t="s">
        <v>231</v>
      </c>
      <c r="AY131" s="104" t="s">
        <v>28</v>
      </c>
      <c r="AZ131" s="104" t="s">
        <v>28</v>
      </c>
      <c r="BA131" s="104" t="s">
        <v>28</v>
      </c>
      <c r="BB131" s="104" t="s">
        <v>28</v>
      </c>
      <c r="BC131" s="110" t="s">
        <v>233</v>
      </c>
      <c r="BD131" s="111">
        <v>321</v>
      </c>
      <c r="BE131" s="111">
        <v>438</v>
      </c>
      <c r="BF131" s="111">
        <v>443</v>
      </c>
      <c r="BQ131" s="52"/>
    </row>
    <row r="132" spans="1:104" x14ac:dyDescent="0.3">
      <c r="A132" s="10"/>
      <c r="B132" t="s">
        <v>56</v>
      </c>
      <c r="C132" s="104">
        <v>343</v>
      </c>
      <c r="D132" s="119">
        <v>57770</v>
      </c>
      <c r="E132" s="117">
        <v>5.5937900383999999</v>
      </c>
      <c r="F132" s="106">
        <v>4.8601260570000004</v>
      </c>
      <c r="G132" s="106">
        <v>6.4382048176</v>
      </c>
      <c r="H132" s="106">
        <v>3.4890243E-6</v>
      </c>
      <c r="I132" s="107">
        <v>5.9373377185000002</v>
      </c>
      <c r="J132" s="106">
        <v>5.3411059035999999</v>
      </c>
      <c r="K132" s="106">
        <v>6.6001273556999998</v>
      </c>
      <c r="L132" s="106">
        <v>0.71690151319999995</v>
      </c>
      <c r="M132" s="106">
        <v>0.62287495609999999</v>
      </c>
      <c r="N132" s="106">
        <v>0.82512191989999994</v>
      </c>
      <c r="O132" s="119">
        <v>456</v>
      </c>
      <c r="P132" s="119">
        <v>61184</v>
      </c>
      <c r="Q132" s="117">
        <v>6.9962284237999999</v>
      </c>
      <c r="R132" s="106">
        <v>6.1500424304000001</v>
      </c>
      <c r="S132" s="106">
        <v>7.9588413757999996</v>
      </c>
      <c r="T132" s="106">
        <v>5.7913207600000002E-2</v>
      </c>
      <c r="U132" s="107">
        <v>7.4529288703000001</v>
      </c>
      <c r="V132" s="106">
        <v>6.7993251807000004</v>
      </c>
      <c r="W132" s="106">
        <v>8.1693619982999994</v>
      </c>
      <c r="X132" s="106">
        <v>0.8827365828</v>
      </c>
      <c r="Y132" s="106">
        <v>0.77597058159999999</v>
      </c>
      <c r="Z132" s="106">
        <v>1.0041925467999999</v>
      </c>
      <c r="AA132" s="119">
        <v>394</v>
      </c>
      <c r="AB132" s="119">
        <v>62633</v>
      </c>
      <c r="AC132" s="117">
        <v>5.7571612022999998</v>
      </c>
      <c r="AD132" s="106">
        <v>5.0349949355000003</v>
      </c>
      <c r="AE132" s="106">
        <v>6.5829073384000001</v>
      </c>
      <c r="AF132" s="106">
        <v>4.7884571100000002E-2</v>
      </c>
      <c r="AG132" s="107">
        <v>6.2906135743</v>
      </c>
      <c r="AH132" s="106">
        <v>5.6991500773999997</v>
      </c>
      <c r="AI132" s="106">
        <v>6.9434597447000002</v>
      </c>
      <c r="AJ132" s="106">
        <v>0.87346069959999995</v>
      </c>
      <c r="AK132" s="106">
        <v>0.76389561530000005</v>
      </c>
      <c r="AL132" s="106">
        <v>0.99874063749999997</v>
      </c>
      <c r="AM132" s="106">
        <v>1.9673282399999999E-2</v>
      </c>
      <c r="AN132" s="106">
        <v>0.82289497339999995</v>
      </c>
      <c r="AO132" s="106">
        <v>0.69857053749999998</v>
      </c>
      <c r="AP132" s="106">
        <v>0.96934540010000003</v>
      </c>
      <c r="AQ132" s="106">
        <v>9.3440542000000001E-3</v>
      </c>
      <c r="AR132" s="106">
        <v>1.2507134474999999</v>
      </c>
      <c r="AS132" s="106">
        <v>1.0565611904000001</v>
      </c>
      <c r="AT132" s="106">
        <v>1.4805428612</v>
      </c>
      <c r="AU132" s="104">
        <v>1</v>
      </c>
      <c r="AV132" s="104" t="s">
        <v>28</v>
      </c>
      <c r="AW132" s="104" t="s">
        <v>28</v>
      </c>
      <c r="AX132" s="104" t="s">
        <v>231</v>
      </c>
      <c r="AY132" s="104" t="s">
        <v>232</v>
      </c>
      <c r="AZ132" s="104" t="s">
        <v>28</v>
      </c>
      <c r="BA132" s="104" t="s">
        <v>28</v>
      </c>
      <c r="BB132" s="104" t="s">
        <v>28</v>
      </c>
      <c r="BC132" s="110" t="s">
        <v>277</v>
      </c>
      <c r="BD132" s="111">
        <v>343</v>
      </c>
      <c r="BE132" s="111">
        <v>456</v>
      </c>
      <c r="BF132" s="111">
        <v>394</v>
      </c>
      <c r="BQ132" s="52"/>
      <c r="CC132" s="4"/>
    </row>
    <row r="133" spans="1:104" x14ac:dyDescent="0.3">
      <c r="A133" s="10"/>
      <c r="B133" t="s">
        <v>57</v>
      </c>
      <c r="C133" s="104">
        <v>639</v>
      </c>
      <c r="D133" s="119">
        <v>97820</v>
      </c>
      <c r="E133" s="117">
        <v>6.4679837118999997</v>
      </c>
      <c r="F133" s="106">
        <v>5.7381362524000004</v>
      </c>
      <c r="G133" s="106">
        <v>7.2906622388000004</v>
      </c>
      <c r="H133" s="106">
        <v>2.1324145000000002E-3</v>
      </c>
      <c r="I133" s="107">
        <v>6.5324064607999999</v>
      </c>
      <c r="J133" s="106">
        <v>6.0450540321000004</v>
      </c>
      <c r="K133" s="106">
        <v>7.0590492562999998</v>
      </c>
      <c r="L133" s="106">
        <v>0.82893839039999995</v>
      </c>
      <c r="M133" s="106">
        <v>0.73540095969999997</v>
      </c>
      <c r="N133" s="106">
        <v>0.93437307359999999</v>
      </c>
      <c r="O133" s="119">
        <v>830</v>
      </c>
      <c r="P133" s="119">
        <v>102522</v>
      </c>
      <c r="Q133" s="117">
        <v>7.6924872800999999</v>
      </c>
      <c r="R133" s="106">
        <v>6.8725509553000004</v>
      </c>
      <c r="S133" s="106">
        <v>8.6102468994999999</v>
      </c>
      <c r="T133" s="106">
        <v>0.60363835889999995</v>
      </c>
      <c r="U133" s="107">
        <v>8.0958233355000004</v>
      </c>
      <c r="V133" s="106">
        <v>7.5633706805000003</v>
      </c>
      <c r="W133" s="106">
        <v>8.6657600490999993</v>
      </c>
      <c r="X133" s="106">
        <v>0.97058579609999995</v>
      </c>
      <c r="Y133" s="106">
        <v>0.86713179979999999</v>
      </c>
      <c r="Z133" s="106">
        <v>1.0863824713000001</v>
      </c>
      <c r="AA133" s="119">
        <v>690</v>
      </c>
      <c r="AB133" s="119">
        <v>107353</v>
      </c>
      <c r="AC133" s="117">
        <v>5.9670249883000004</v>
      </c>
      <c r="AD133" s="106">
        <v>5.3083151913000002</v>
      </c>
      <c r="AE133" s="106">
        <v>6.7074742037000004</v>
      </c>
      <c r="AF133" s="106">
        <v>9.5518470699999997E-2</v>
      </c>
      <c r="AG133" s="107">
        <v>6.4273937384000002</v>
      </c>
      <c r="AH133" s="106">
        <v>5.9652715236000002</v>
      </c>
      <c r="AI133" s="106">
        <v>6.9253159901999997</v>
      </c>
      <c r="AJ133" s="106">
        <v>0.90530065729999998</v>
      </c>
      <c r="AK133" s="106">
        <v>0.80536301450000003</v>
      </c>
      <c r="AL133" s="106">
        <v>1.0176395804</v>
      </c>
      <c r="AM133" s="106">
        <v>2.6711850000000001E-4</v>
      </c>
      <c r="AN133" s="106">
        <v>0.77569513879999996</v>
      </c>
      <c r="AO133" s="106">
        <v>0.67667604079999999</v>
      </c>
      <c r="AP133" s="106">
        <v>0.88920386129999995</v>
      </c>
      <c r="AQ133" s="106">
        <v>1.4032503300000001E-2</v>
      </c>
      <c r="AR133" s="106">
        <v>1.1893176642000001</v>
      </c>
      <c r="AS133" s="106">
        <v>1.0356627719</v>
      </c>
      <c r="AT133" s="106">
        <v>1.3657693843000001</v>
      </c>
      <c r="AU133" s="104">
        <v>1</v>
      </c>
      <c r="AV133" s="104" t="s">
        <v>28</v>
      </c>
      <c r="AW133" s="104" t="s">
        <v>28</v>
      </c>
      <c r="AX133" s="104" t="s">
        <v>231</v>
      </c>
      <c r="AY133" s="104" t="s">
        <v>232</v>
      </c>
      <c r="AZ133" s="104" t="s">
        <v>28</v>
      </c>
      <c r="BA133" s="104" t="s">
        <v>28</v>
      </c>
      <c r="BB133" s="104" t="s">
        <v>28</v>
      </c>
      <c r="BC133" s="110" t="s">
        <v>277</v>
      </c>
      <c r="BD133" s="111">
        <v>639</v>
      </c>
      <c r="BE133" s="111">
        <v>830</v>
      </c>
      <c r="BF133" s="111">
        <v>690</v>
      </c>
    </row>
    <row r="134" spans="1:104" x14ac:dyDescent="0.3">
      <c r="A134" s="10"/>
      <c r="B134" t="s">
        <v>60</v>
      </c>
      <c r="C134" s="104">
        <v>158</v>
      </c>
      <c r="D134" s="119">
        <v>35301</v>
      </c>
      <c r="E134" s="117">
        <v>5.6730378672999997</v>
      </c>
      <c r="F134" s="106">
        <v>4.7401774851000003</v>
      </c>
      <c r="G134" s="106">
        <v>6.7894838841</v>
      </c>
      <c r="H134" s="106">
        <v>5.0607829999999997E-4</v>
      </c>
      <c r="I134" s="107">
        <v>4.4757938869</v>
      </c>
      <c r="J134" s="106">
        <v>3.8295885851999998</v>
      </c>
      <c r="K134" s="106">
        <v>5.2310399595000003</v>
      </c>
      <c r="L134" s="106">
        <v>0.7270579345</v>
      </c>
      <c r="M134" s="106">
        <v>0.60750231750000006</v>
      </c>
      <c r="N134" s="106">
        <v>0.8701419319</v>
      </c>
      <c r="O134" s="119">
        <v>189</v>
      </c>
      <c r="P134" s="119">
        <v>37669</v>
      </c>
      <c r="Q134" s="117">
        <v>6.1205487125999998</v>
      </c>
      <c r="R134" s="106">
        <v>5.1764813737999997</v>
      </c>
      <c r="S134" s="106">
        <v>7.2367915266000002</v>
      </c>
      <c r="T134" s="106">
        <v>2.4970583E-3</v>
      </c>
      <c r="U134" s="107">
        <v>5.0173883033999997</v>
      </c>
      <c r="V134" s="106">
        <v>4.3507277856000002</v>
      </c>
      <c r="W134" s="106">
        <v>5.7862009822999996</v>
      </c>
      <c r="X134" s="106">
        <v>0.77224926459999998</v>
      </c>
      <c r="Y134" s="106">
        <v>0.65313326009999995</v>
      </c>
      <c r="Z134" s="106">
        <v>0.91308920110000003</v>
      </c>
      <c r="AA134" s="119">
        <v>201</v>
      </c>
      <c r="AB134" s="119">
        <v>38300</v>
      </c>
      <c r="AC134" s="117">
        <v>5.8716666807999998</v>
      </c>
      <c r="AD134" s="106">
        <v>4.9844646391999996</v>
      </c>
      <c r="AE134" s="106">
        <v>6.9167848718</v>
      </c>
      <c r="AF134" s="106">
        <v>0.16663596759999999</v>
      </c>
      <c r="AG134" s="107">
        <v>5.2480417755</v>
      </c>
      <c r="AH134" s="106">
        <v>4.5704415134999996</v>
      </c>
      <c r="AI134" s="106">
        <v>6.0261010660999998</v>
      </c>
      <c r="AJ134" s="106">
        <v>0.89083315659999995</v>
      </c>
      <c r="AK134" s="106">
        <v>0.7562292974</v>
      </c>
      <c r="AL134" s="106">
        <v>1.0493956206999999</v>
      </c>
      <c r="AM134" s="106">
        <v>0.70794218649999996</v>
      </c>
      <c r="AN134" s="106">
        <v>0.9593366472</v>
      </c>
      <c r="AO134" s="106">
        <v>0.77205119899999997</v>
      </c>
      <c r="AP134" s="106">
        <v>1.1920541070999999</v>
      </c>
      <c r="AQ134" s="106">
        <v>0.51583446119999998</v>
      </c>
      <c r="AR134" s="106">
        <v>1.0788838107000001</v>
      </c>
      <c r="AS134" s="106">
        <v>0.85804779279999999</v>
      </c>
      <c r="AT134" s="106">
        <v>1.3565564609</v>
      </c>
      <c r="AU134" s="104">
        <v>1</v>
      </c>
      <c r="AV134" s="104">
        <v>2</v>
      </c>
      <c r="AW134" s="104" t="s">
        <v>28</v>
      </c>
      <c r="AX134" s="104" t="s">
        <v>28</v>
      </c>
      <c r="AY134" s="104" t="s">
        <v>28</v>
      </c>
      <c r="AZ134" s="104" t="s">
        <v>28</v>
      </c>
      <c r="BA134" s="104" t="s">
        <v>28</v>
      </c>
      <c r="BB134" s="104" t="s">
        <v>28</v>
      </c>
      <c r="BC134" s="110" t="s">
        <v>181</v>
      </c>
      <c r="BD134" s="111">
        <v>158</v>
      </c>
      <c r="BE134" s="111">
        <v>189</v>
      </c>
      <c r="BF134" s="111">
        <v>201</v>
      </c>
    </row>
    <row r="135" spans="1:104" x14ac:dyDescent="0.3">
      <c r="A135" s="10"/>
      <c r="B135" t="s">
        <v>58</v>
      </c>
      <c r="C135" s="104">
        <v>415</v>
      </c>
      <c r="D135" s="119">
        <v>59726</v>
      </c>
      <c r="E135" s="117">
        <v>6.3894464434999998</v>
      </c>
      <c r="F135" s="106">
        <v>5.5897777501999997</v>
      </c>
      <c r="G135" s="106">
        <v>7.3035150374000004</v>
      </c>
      <c r="H135" s="106">
        <v>3.3988124999999999E-3</v>
      </c>
      <c r="I135" s="107">
        <v>6.9483976827999996</v>
      </c>
      <c r="J135" s="106">
        <v>6.3110384538000002</v>
      </c>
      <c r="K135" s="106">
        <v>7.6501245732000003</v>
      </c>
      <c r="L135" s="106">
        <v>0.81887303469999995</v>
      </c>
      <c r="M135" s="106">
        <v>0.71638729739999996</v>
      </c>
      <c r="N135" s="106">
        <v>0.93602029149999999</v>
      </c>
      <c r="O135" s="119">
        <v>481</v>
      </c>
      <c r="P135" s="119">
        <v>61564</v>
      </c>
      <c r="Q135" s="117">
        <v>7.0416759076000002</v>
      </c>
      <c r="R135" s="106">
        <v>6.1952048423999999</v>
      </c>
      <c r="S135" s="106">
        <v>8.0038030783000007</v>
      </c>
      <c r="T135" s="106">
        <v>7.0338547500000001E-2</v>
      </c>
      <c r="U135" s="107">
        <v>7.8130076017999999</v>
      </c>
      <c r="V135" s="106">
        <v>7.1450750890999997</v>
      </c>
      <c r="W135" s="106">
        <v>8.5433794641999992</v>
      </c>
      <c r="X135" s="106">
        <v>0.88847083760000001</v>
      </c>
      <c r="Y135" s="106">
        <v>0.78166886800000002</v>
      </c>
      <c r="Z135" s="106">
        <v>1.0098655089999999</v>
      </c>
      <c r="AA135" s="119">
        <v>456</v>
      </c>
      <c r="AB135" s="119">
        <v>65800</v>
      </c>
      <c r="AC135" s="117">
        <v>6.1192711994</v>
      </c>
      <c r="AD135" s="106">
        <v>5.3756158084000001</v>
      </c>
      <c r="AE135" s="106">
        <v>6.9658028673999999</v>
      </c>
      <c r="AF135" s="106">
        <v>0.26109051449999998</v>
      </c>
      <c r="AG135" s="107">
        <v>6.9300911854000002</v>
      </c>
      <c r="AH135" s="106">
        <v>6.3223390860000004</v>
      </c>
      <c r="AI135" s="106">
        <v>7.5962651141000004</v>
      </c>
      <c r="AJ135" s="106">
        <v>0.92839903469999996</v>
      </c>
      <c r="AK135" s="106">
        <v>0.81557367940000003</v>
      </c>
      <c r="AL135" s="106">
        <v>1.0568324964</v>
      </c>
      <c r="AM135" s="106">
        <v>8.44795832E-2</v>
      </c>
      <c r="AN135" s="106">
        <v>0.86900778729999995</v>
      </c>
      <c r="AO135" s="106">
        <v>0.74088766220000002</v>
      </c>
      <c r="AP135" s="106">
        <v>1.0192834528000001</v>
      </c>
      <c r="AQ135" s="106">
        <v>0.24062730230000001</v>
      </c>
      <c r="AR135" s="106">
        <v>1.1020791816</v>
      </c>
      <c r="AS135" s="106">
        <v>0.93692485189999997</v>
      </c>
      <c r="AT135" s="106">
        <v>1.2963457209</v>
      </c>
      <c r="AU135" s="104">
        <v>1</v>
      </c>
      <c r="AV135" s="104" t="s">
        <v>28</v>
      </c>
      <c r="AW135" s="104" t="s">
        <v>28</v>
      </c>
      <c r="AX135" s="104" t="s">
        <v>28</v>
      </c>
      <c r="AY135" s="104" t="s">
        <v>28</v>
      </c>
      <c r="AZ135" s="104" t="s">
        <v>28</v>
      </c>
      <c r="BA135" s="104" t="s">
        <v>28</v>
      </c>
      <c r="BB135" s="104" t="s">
        <v>28</v>
      </c>
      <c r="BC135" s="110">
        <v>-1</v>
      </c>
      <c r="BD135" s="111">
        <v>415</v>
      </c>
      <c r="BE135" s="111">
        <v>481</v>
      </c>
      <c r="BF135" s="111">
        <v>456</v>
      </c>
    </row>
    <row r="136" spans="1:104" x14ac:dyDescent="0.3">
      <c r="A136" s="10"/>
      <c r="B136" t="s">
        <v>61</v>
      </c>
      <c r="C136" s="104">
        <v>614</v>
      </c>
      <c r="D136" s="119">
        <v>75559</v>
      </c>
      <c r="E136" s="117">
        <v>9.6643956791000001</v>
      </c>
      <c r="F136" s="106">
        <v>8.5814544579999996</v>
      </c>
      <c r="G136" s="106">
        <v>10.883999245</v>
      </c>
      <c r="H136" s="106">
        <v>4.1742310000000003E-4</v>
      </c>
      <c r="I136" s="107">
        <v>8.1261001336999996</v>
      </c>
      <c r="J136" s="106">
        <v>7.5081073070000004</v>
      </c>
      <c r="K136" s="106">
        <v>8.7949599922000008</v>
      </c>
      <c r="L136" s="106">
        <v>1.2385913377</v>
      </c>
      <c r="M136" s="106">
        <v>1.0998013232999999</v>
      </c>
      <c r="N136" s="106">
        <v>1.3948960319999999</v>
      </c>
      <c r="O136" s="119">
        <v>715</v>
      </c>
      <c r="P136" s="119">
        <v>77494</v>
      </c>
      <c r="Q136" s="117">
        <v>10.805059549999999</v>
      </c>
      <c r="R136" s="106">
        <v>9.6378676298000006</v>
      </c>
      <c r="S136" s="106">
        <v>12.113604001000001</v>
      </c>
      <c r="T136" s="106">
        <v>1.0748147000000001E-7</v>
      </c>
      <c r="U136" s="107">
        <v>9.2265207628999999</v>
      </c>
      <c r="V136" s="106">
        <v>8.5744215372999992</v>
      </c>
      <c r="W136" s="106">
        <v>9.9282132348999994</v>
      </c>
      <c r="X136" s="106">
        <v>1.3633090240000001</v>
      </c>
      <c r="Y136" s="106">
        <v>1.2160406751999999</v>
      </c>
      <c r="Z136" s="106">
        <v>1.5284122749</v>
      </c>
      <c r="AA136" s="119">
        <v>646</v>
      </c>
      <c r="AB136" s="119">
        <v>73206</v>
      </c>
      <c r="AC136" s="117">
        <v>9.6887528776000007</v>
      </c>
      <c r="AD136" s="106">
        <v>8.6216320598999996</v>
      </c>
      <c r="AE136" s="106">
        <v>10.88795389</v>
      </c>
      <c r="AF136" s="106">
        <v>9.7768140000000001E-11</v>
      </c>
      <c r="AG136" s="107">
        <v>8.8244132994999998</v>
      </c>
      <c r="AH136" s="106">
        <v>8.1695053909999995</v>
      </c>
      <c r="AI136" s="106">
        <v>9.5318218609999992</v>
      </c>
      <c r="AJ136" s="106">
        <v>1.469951</v>
      </c>
      <c r="AK136" s="106">
        <v>1.3080503578</v>
      </c>
      <c r="AL136" s="106">
        <v>1.6518904869</v>
      </c>
      <c r="AM136" s="106">
        <v>0.12051410579999999</v>
      </c>
      <c r="AN136" s="106">
        <v>0.89668667099999999</v>
      </c>
      <c r="AO136" s="106">
        <v>0.78136915409999996</v>
      </c>
      <c r="AP136" s="106">
        <v>1.0290231981</v>
      </c>
      <c r="AQ136" s="106">
        <v>0.1155086022</v>
      </c>
      <c r="AR136" s="106">
        <v>1.1180274389</v>
      </c>
      <c r="AS136" s="106">
        <v>0.97300564199999995</v>
      </c>
      <c r="AT136" s="106">
        <v>1.2846640351</v>
      </c>
      <c r="AU136" s="104">
        <v>1</v>
      </c>
      <c r="AV136" s="104">
        <v>2</v>
      </c>
      <c r="AW136" s="104">
        <v>3</v>
      </c>
      <c r="AX136" s="104" t="s">
        <v>28</v>
      </c>
      <c r="AY136" s="104" t="s">
        <v>28</v>
      </c>
      <c r="AZ136" s="104" t="s">
        <v>28</v>
      </c>
      <c r="BA136" s="104" t="s">
        <v>28</v>
      </c>
      <c r="BB136" s="104" t="s">
        <v>28</v>
      </c>
      <c r="BC136" s="110" t="s">
        <v>234</v>
      </c>
      <c r="BD136" s="111">
        <v>614</v>
      </c>
      <c r="BE136" s="111">
        <v>715</v>
      </c>
      <c r="BF136" s="111">
        <v>646</v>
      </c>
    </row>
    <row r="137" spans="1:104" x14ac:dyDescent="0.3">
      <c r="A137" s="10"/>
      <c r="B137" t="s">
        <v>62</v>
      </c>
      <c r="C137" s="104">
        <v>461</v>
      </c>
      <c r="D137" s="119">
        <v>47043</v>
      </c>
      <c r="E137" s="117">
        <v>12.244244913999999</v>
      </c>
      <c r="F137" s="106">
        <v>10.780381321</v>
      </c>
      <c r="G137" s="106">
        <v>13.906885947999999</v>
      </c>
      <c r="H137" s="106">
        <v>4.0386899999999996E-12</v>
      </c>
      <c r="I137" s="107">
        <v>9.7995450969999993</v>
      </c>
      <c r="J137" s="106">
        <v>8.9446120238999995</v>
      </c>
      <c r="K137" s="106">
        <v>10.736193348</v>
      </c>
      <c r="L137" s="106">
        <v>1.569225453</v>
      </c>
      <c r="M137" s="106">
        <v>1.3816163333</v>
      </c>
      <c r="N137" s="106">
        <v>1.7823099387000001</v>
      </c>
      <c r="O137" s="119">
        <v>518</v>
      </c>
      <c r="P137" s="119">
        <v>49016</v>
      </c>
      <c r="Q137" s="117">
        <v>13.159460282</v>
      </c>
      <c r="R137" s="106">
        <v>11.636419975000001</v>
      </c>
      <c r="S137" s="106">
        <v>14.881844698</v>
      </c>
      <c r="T137" s="106">
        <v>6.5052879999999996E-16</v>
      </c>
      <c r="U137" s="107">
        <v>10.567977803</v>
      </c>
      <c r="V137" s="106">
        <v>9.6959918942000005</v>
      </c>
      <c r="W137" s="106">
        <v>11.518383685</v>
      </c>
      <c r="X137" s="106">
        <v>1.6603713167</v>
      </c>
      <c r="Y137" s="106">
        <v>1.4682044355999999</v>
      </c>
      <c r="Z137" s="106">
        <v>1.8776900835999999</v>
      </c>
      <c r="AA137" s="119">
        <v>444</v>
      </c>
      <c r="AB137" s="119">
        <v>47364</v>
      </c>
      <c r="AC137" s="117">
        <v>11.085620946000001</v>
      </c>
      <c r="AD137" s="106">
        <v>9.7550471973999997</v>
      </c>
      <c r="AE137" s="106">
        <v>12.597682950999999</v>
      </c>
      <c r="AF137" s="106">
        <v>1.5935099999999999E-15</v>
      </c>
      <c r="AG137" s="107">
        <v>9.3742082593999996</v>
      </c>
      <c r="AH137" s="106">
        <v>8.5415828972999996</v>
      </c>
      <c r="AI137" s="106">
        <v>10.287997149000001</v>
      </c>
      <c r="AJ137" s="106">
        <v>1.6818799902999999</v>
      </c>
      <c r="AK137" s="106">
        <v>1.4800089922999999</v>
      </c>
      <c r="AL137" s="106">
        <v>1.9112858884999999</v>
      </c>
      <c r="AM137" s="106">
        <v>2.9155273700000001E-2</v>
      </c>
      <c r="AN137" s="106">
        <v>0.84240696110000002</v>
      </c>
      <c r="AO137" s="106">
        <v>0.72211046540000001</v>
      </c>
      <c r="AP137" s="106">
        <v>0.98274366899999999</v>
      </c>
      <c r="AQ137" s="106">
        <v>0.35619733809999998</v>
      </c>
      <c r="AR137" s="106">
        <v>1.0747465748</v>
      </c>
      <c r="AS137" s="106">
        <v>0.92215143529999999</v>
      </c>
      <c r="AT137" s="106">
        <v>1.2525927476000001</v>
      </c>
      <c r="AU137" s="104">
        <v>1</v>
      </c>
      <c r="AV137" s="104">
        <v>2</v>
      </c>
      <c r="AW137" s="104">
        <v>3</v>
      </c>
      <c r="AX137" s="104" t="s">
        <v>28</v>
      </c>
      <c r="AY137" s="104" t="s">
        <v>232</v>
      </c>
      <c r="AZ137" s="104" t="s">
        <v>28</v>
      </c>
      <c r="BA137" s="104" t="s">
        <v>28</v>
      </c>
      <c r="BB137" s="104" t="s">
        <v>28</v>
      </c>
      <c r="BC137" s="110" t="s">
        <v>238</v>
      </c>
      <c r="BD137" s="111">
        <v>461</v>
      </c>
      <c r="BE137" s="111">
        <v>518</v>
      </c>
      <c r="BF137" s="111">
        <v>444</v>
      </c>
      <c r="CO137" s="4"/>
    </row>
    <row r="138" spans="1:104" x14ac:dyDescent="0.3">
      <c r="A138" s="10"/>
      <c r="B138" t="s">
        <v>168</v>
      </c>
      <c r="C138" s="104">
        <v>4383</v>
      </c>
      <c r="D138" s="119">
        <v>730989</v>
      </c>
      <c r="E138" s="117">
        <v>6.0016974304000001</v>
      </c>
      <c r="F138" s="106">
        <v>5.5744547448999997</v>
      </c>
      <c r="G138" s="106">
        <v>6.4616852579000001</v>
      </c>
      <c r="H138" s="106">
        <v>3.282063E-12</v>
      </c>
      <c r="I138" s="107">
        <v>5.9959862597000004</v>
      </c>
      <c r="J138" s="106">
        <v>5.8210780314999999</v>
      </c>
      <c r="K138" s="106">
        <v>6.1761500244</v>
      </c>
      <c r="L138" s="106">
        <v>0.76917902530000004</v>
      </c>
      <c r="M138" s="106">
        <v>0.71442349719999998</v>
      </c>
      <c r="N138" s="106">
        <v>0.828131179</v>
      </c>
      <c r="O138" s="119">
        <v>5748</v>
      </c>
      <c r="P138" s="119">
        <v>786632</v>
      </c>
      <c r="Q138" s="117">
        <v>7.1723699542999997</v>
      </c>
      <c r="R138" s="106">
        <v>6.6799688319000001</v>
      </c>
      <c r="S138" s="106">
        <v>7.7010674834000001</v>
      </c>
      <c r="T138" s="106">
        <v>5.9235318000000004E-3</v>
      </c>
      <c r="U138" s="107">
        <v>7.3071016688999997</v>
      </c>
      <c r="V138" s="106">
        <v>7.1206212132999998</v>
      </c>
      <c r="W138" s="106">
        <v>7.4984658221</v>
      </c>
      <c r="X138" s="106">
        <v>0.9049609247</v>
      </c>
      <c r="Y138" s="106">
        <v>0.84283309549999996</v>
      </c>
      <c r="Z138" s="106">
        <v>0.97166838789999999</v>
      </c>
      <c r="AA138" s="119">
        <v>5192</v>
      </c>
      <c r="AB138" s="119">
        <v>822766</v>
      </c>
      <c r="AC138" s="117">
        <v>5.9482916129000003</v>
      </c>
      <c r="AD138" s="106">
        <v>5.5386461070999999</v>
      </c>
      <c r="AE138" s="106">
        <v>6.3882350358000002</v>
      </c>
      <c r="AF138" s="106">
        <v>4.8153854000000003E-3</v>
      </c>
      <c r="AG138" s="107">
        <v>6.3104211890000004</v>
      </c>
      <c r="AH138" s="106">
        <v>6.1410865060999997</v>
      </c>
      <c r="AI138" s="106">
        <v>6.4844251164999998</v>
      </c>
      <c r="AJ138" s="106">
        <v>0.90245848100000003</v>
      </c>
      <c r="AK138" s="106">
        <v>0.84030818900000004</v>
      </c>
      <c r="AL138" s="106">
        <v>0.96920548989999999</v>
      </c>
      <c r="AM138" s="106">
        <v>8.3660769999999994E-14</v>
      </c>
      <c r="AN138" s="106">
        <v>0.82933418810000004</v>
      </c>
      <c r="AO138" s="106">
        <v>0.78956898659999997</v>
      </c>
      <c r="AP138" s="106">
        <v>0.87110209149999995</v>
      </c>
      <c r="AQ138" s="106">
        <v>8.3177620000000006E-12</v>
      </c>
      <c r="AR138" s="106">
        <v>1.1950569046999999</v>
      </c>
      <c r="AS138" s="106">
        <v>1.1355087454999999</v>
      </c>
      <c r="AT138" s="106">
        <v>1.2577278785999999</v>
      </c>
      <c r="AU138" s="104">
        <v>1</v>
      </c>
      <c r="AV138" s="104">
        <v>2</v>
      </c>
      <c r="AW138" s="104">
        <v>3</v>
      </c>
      <c r="AX138" s="104" t="s">
        <v>231</v>
      </c>
      <c r="AY138" s="104" t="s">
        <v>232</v>
      </c>
      <c r="AZ138" s="104" t="s">
        <v>28</v>
      </c>
      <c r="BA138" s="104" t="s">
        <v>28</v>
      </c>
      <c r="BB138" s="104" t="s">
        <v>28</v>
      </c>
      <c r="BC138" s="110" t="s">
        <v>237</v>
      </c>
      <c r="BD138" s="111">
        <v>4383</v>
      </c>
      <c r="BE138" s="111">
        <v>5748</v>
      </c>
      <c r="BF138" s="111">
        <v>5192</v>
      </c>
      <c r="BQ138" s="52"/>
      <c r="CZ138" s="4"/>
    </row>
    <row r="139" spans="1:104" s="3" customFormat="1" x14ac:dyDescent="0.3">
      <c r="A139" s="10" t="s">
        <v>242</v>
      </c>
      <c r="B139" s="3" t="s">
        <v>128</v>
      </c>
      <c r="C139" s="115">
        <v>158</v>
      </c>
      <c r="D139" s="118">
        <v>6778</v>
      </c>
      <c r="E139" s="114">
        <v>22.966827109</v>
      </c>
      <c r="F139" s="112">
        <v>19.214955924000002</v>
      </c>
      <c r="G139" s="112">
        <v>27.451280635</v>
      </c>
      <c r="H139" s="112">
        <v>1.8682219999999999E-33</v>
      </c>
      <c r="I139" s="116">
        <v>23.310711124000001</v>
      </c>
      <c r="J139" s="112">
        <v>19.945161795000001</v>
      </c>
      <c r="K139" s="112">
        <v>27.244163707999999</v>
      </c>
      <c r="L139" s="112">
        <v>2.9947565305000001</v>
      </c>
      <c r="M139" s="112">
        <v>2.5055317595000002</v>
      </c>
      <c r="N139" s="112">
        <v>3.5795062835999998</v>
      </c>
      <c r="O139" s="118">
        <v>222</v>
      </c>
      <c r="P139" s="118">
        <v>6299</v>
      </c>
      <c r="Q139" s="114">
        <v>33.122748336999997</v>
      </c>
      <c r="R139" s="112">
        <v>28.305551329</v>
      </c>
      <c r="S139" s="112">
        <v>38.759762868999999</v>
      </c>
      <c r="T139" s="112">
        <v>9.7990169999999995E-72</v>
      </c>
      <c r="U139" s="116">
        <v>35.243689474999996</v>
      </c>
      <c r="V139" s="112">
        <v>30.899571657999999</v>
      </c>
      <c r="W139" s="112">
        <v>40.198539369000002</v>
      </c>
      <c r="X139" s="112">
        <v>4.2045292471</v>
      </c>
      <c r="Y139" s="112">
        <v>3.5930447923000002</v>
      </c>
      <c r="Z139" s="112">
        <v>4.9200795457000002</v>
      </c>
      <c r="AA139" s="118">
        <v>272</v>
      </c>
      <c r="AB139" s="118">
        <v>5786</v>
      </c>
      <c r="AC139" s="114">
        <v>41.889720336000003</v>
      </c>
      <c r="AD139" s="112">
        <v>36.146295735000002</v>
      </c>
      <c r="AE139" s="112">
        <v>48.545739865000002</v>
      </c>
      <c r="AF139" s="112">
        <v>2.1179700000000001E-133</v>
      </c>
      <c r="AG139" s="116">
        <v>47.010024196000003</v>
      </c>
      <c r="AH139" s="112">
        <v>41.742533092999999</v>
      </c>
      <c r="AI139" s="112">
        <v>52.942220108999997</v>
      </c>
      <c r="AJ139" s="112">
        <v>6.3553934212999996</v>
      </c>
      <c r="AK139" s="112">
        <v>5.4840168011000001</v>
      </c>
      <c r="AL139" s="112">
        <v>7.3652264396999998</v>
      </c>
      <c r="AM139" s="112">
        <v>2.1548455899999999E-2</v>
      </c>
      <c r="AN139" s="112">
        <v>1.2646812972999999</v>
      </c>
      <c r="AO139" s="112">
        <v>1.0351667105</v>
      </c>
      <c r="AP139" s="112">
        <v>1.5450832871</v>
      </c>
      <c r="AQ139" s="112">
        <v>1.3398845999999999E-3</v>
      </c>
      <c r="AR139" s="112">
        <v>1.4421995768</v>
      </c>
      <c r="AS139" s="112">
        <v>1.1530435911000001</v>
      </c>
      <c r="AT139" s="112">
        <v>1.8038690257000001</v>
      </c>
      <c r="AU139" s="115">
        <v>1</v>
      </c>
      <c r="AV139" s="115">
        <v>2</v>
      </c>
      <c r="AW139" s="115">
        <v>3</v>
      </c>
      <c r="AX139" s="115" t="s">
        <v>231</v>
      </c>
      <c r="AY139" s="115" t="s">
        <v>232</v>
      </c>
      <c r="AZ139" s="115" t="s">
        <v>28</v>
      </c>
      <c r="BA139" s="115" t="s">
        <v>28</v>
      </c>
      <c r="BB139" s="115" t="s">
        <v>28</v>
      </c>
      <c r="BC139" s="108" t="s">
        <v>237</v>
      </c>
      <c r="BD139" s="109">
        <v>158</v>
      </c>
      <c r="BE139" s="109">
        <v>222</v>
      </c>
      <c r="BF139" s="109">
        <v>272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F14" sqref="F1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458</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252</v>
      </c>
      <c r="O7" s="104" t="s">
        <v>253</v>
      </c>
      <c r="P7" s="104" t="s">
        <v>254</v>
      </c>
      <c r="Q7" s="104" t="s">
        <v>255</v>
      </c>
      <c r="R7" s="104" t="s">
        <v>256</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257</v>
      </c>
      <c r="AF7" s="104" t="s">
        <v>258</v>
      </c>
      <c r="AG7" s="104" t="s">
        <v>259</v>
      </c>
      <c r="AH7" s="104" t="s">
        <v>260</v>
      </c>
      <c r="AI7" s="104" t="s">
        <v>261</v>
      </c>
      <c r="AJ7" s="104" t="s">
        <v>211</v>
      </c>
      <c r="AK7" s="104" t="s">
        <v>212</v>
      </c>
      <c r="AL7" s="105" t="s">
        <v>213</v>
      </c>
      <c r="AM7" s="104" t="s">
        <v>214</v>
      </c>
      <c r="AN7" s="104" t="s">
        <v>215</v>
      </c>
      <c r="AO7" s="104" t="s">
        <v>216</v>
      </c>
      <c r="AP7" s="107" t="s">
        <v>217</v>
      </c>
      <c r="AQ7" s="104" t="s">
        <v>218</v>
      </c>
      <c r="AR7" s="104" t="s">
        <v>219</v>
      </c>
      <c r="AS7" s="104" t="s">
        <v>220</v>
      </c>
      <c r="AT7" s="104" t="s">
        <v>221</v>
      </c>
      <c r="AU7" s="104" t="s">
        <v>222</v>
      </c>
      <c r="AV7" s="104" t="s">
        <v>262</v>
      </c>
      <c r="AW7" s="104" t="s">
        <v>263</v>
      </c>
      <c r="AX7" s="104" t="s">
        <v>264</v>
      </c>
      <c r="AY7" s="104" t="s">
        <v>265</v>
      </c>
      <c r="AZ7" s="104" t="s">
        <v>266</v>
      </c>
      <c r="BA7" s="104" t="s">
        <v>267</v>
      </c>
      <c r="BB7" s="104" t="s">
        <v>223</v>
      </c>
      <c r="BC7" s="104" t="s">
        <v>224</v>
      </c>
      <c r="BD7" s="104" t="s">
        <v>225</v>
      </c>
      <c r="BE7" s="104" t="s">
        <v>226</v>
      </c>
      <c r="BF7" s="104" t="s">
        <v>268</v>
      </c>
      <c r="BG7" s="104" t="s">
        <v>21</v>
      </c>
      <c r="BH7" s="104" t="s">
        <v>22</v>
      </c>
      <c r="BI7" s="104" t="s">
        <v>23</v>
      </c>
      <c r="BJ7" s="104" t="s">
        <v>24</v>
      </c>
      <c r="BK7" s="104" t="s">
        <v>159</v>
      </c>
      <c r="BL7" s="104" t="s">
        <v>160</v>
      </c>
      <c r="BM7" s="104" t="s">
        <v>227</v>
      </c>
      <c r="BN7" s="104" t="s">
        <v>269</v>
      </c>
      <c r="BO7" s="104" t="s">
        <v>270</v>
      </c>
      <c r="BP7" s="104" t="s">
        <v>271</v>
      </c>
      <c r="BQ7" s="104" t="s">
        <v>161</v>
      </c>
      <c r="BR7" s="106" t="s">
        <v>228</v>
      </c>
      <c r="BS7" s="106" t="s">
        <v>25</v>
      </c>
      <c r="BT7" s="106" t="s">
        <v>26</v>
      </c>
      <c r="BU7" s="106" t="s">
        <v>229</v>
      </c>
      <c r="BV7" s="108" t="s">
        <v>27</v>
      </c>
      <c r="BW7" s="109" t="s">
        <v>131</v>
      </c>
      <c r="BX7" s="109" t="s">
        <v>132</v>
      </c>
      <c r="BY7" s="109" t="s">
        <v>230</v>
      </c>
    </row>
    <row r="8" spans="1:77" x14ac:dyDescent="0.3">
      <c r="A8" t="s">
        <v>38</v>
      </c>
      <c r="B8" s="104">
        <v>507</v>
      </c>
      <c r="C8" s="104">
        <v>13110</v>
      </c>
      <c r="D8" s="105">
        <v>18.932687340000001</v>
      </c>
      <c r="E8" s="106">
        <v>16.518323797000001</v>
      </c>
      <c r="F8" s="106">
        <v>21.699940885</v>
      </c>
      <c r="G8" s="106">
        <v>1.759345E-38</v>
      </c>
      <c r="H8" s="107">
        <v>38.672768879000003</v>
      </c>
      <c r="I8" s="106">
        <v>35.448844219999998</v>
      </c>
      <c r="J8" s="106">
        <v>42.189896050000002</v>
      </c>
      <c r="K8" s="106">
        <v>2.4667582941999999</v>
      </c>
      <c r="L8" s="106">
        <v>2.1521885140000001</v>
      </c>
      <c r="M8" s="106">
        <v>2.8273064569000002</v>
      </c>
      <c r="N8" s="106" t="s">
        <v>28</v>
      </c>
      <c r="O8" s="104" t="s">
        <v>28</v>
      </c>
      <c r="P8" s="104" t="s">
        <v>28</v>
      </c>
      <c r="Q8" s="104" t="s">
        <v>28</v>
      </c>
      <c r="R8" s="104" t="s">
        <v>28</v>
      </c>
      <c r="S8" s="104">
        <v>743</v>
      </c>
      <c r="T8" s="104">
        <v>10529</v>
      </c>
      <c r="U8" s="105">
        <v>32.590884205000002</v>
      </c>
      <c r="V8" s="106">
        <v>28.724814930000001</v>
      </c>
      <c r="W8" s="106">
        <v>36.977287263999997</v>
      </c>
      <c r="X8" s="106">
        <v>1.48633E-107</v>
      </c>
      <c r="Y8" s="107">
        <v>70.567005413999993</v>
      </c>
      <c r="Z8" s="106">
        <v>65.671075997000003</v>
      </c>
      <c r="AA8" s="106">
        <v>75.827937603999999</v>
      </c>
      <c r="AB8" s="106">
        <v>4.1341754344000003</v>
      </c>
      <c r="AC8" s="106">
        <v>3.6437619640999999</v>
      </c>
      <c r="AD8" s="106">
        <v>4.6905935929</v>
      </c>
      <c r="AE8" s="104" t="s">
        <v>28</v>
      </c>
      <c r="AF8" s="104" t="s">
        <v>28</v>
      </c>
      <c r="AG8" s="104" t="s">
        <v>28</v>
      </c>
      <c r="AH8" s="104" t="s">
        <v>28</v>
      </c>
      <c r="AI8" s="104" t="s">
        <v>28</v>
      </c>
      <c r="AJ8" s="104">
        <v>802</v>
      </c>
      <c r="AK8" s="104">
        <v>10124</v>
      </c>
      <c r="AL8" s="105">
        <v>37.067518358000001</v>
      </c>
      <c r="AM8" s="106">
        <v>32.792687706999999</v>
      </c>
      <c r="AN8" s="106">
        <v>41.899612787999999</v>
      </c>
      <c r="AO8" s="106">
        <v>5.8017100000000003E-168</v>
      </c>
      <c r="AP8" s="107">
        <v>79.217700514000001</v>
      </c>
      <c r="AQ8" s="106">
        <v>73.920562055999994</v>
      </c>
      <c r="AR8" s="106">
        <v>84.894431265999998</v>
      </c>
      <c r="AS8" s="106">
        <v>5.6237821696000001</v>
      </c>
      <c r="AT8" s="106">
        <v>4.9752165936999999</v>
      </c>
      <c r="AU8" s="106">
        <v>6.3568942771000003</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6" t="s">
        <v>28</v>
      </c>
      <c r="BS8" s="106" t="s">
        <v>28</v>
      </c>
      <c r="BT8" s="106" t="s">
        <v>28</v>
      </c>
      <c r="BU8" s="106" t="s">
        <v>28</v>
      </c>
      <c r="BV8" s="110" t="s">
        <v>272</v>
      </c>
      <c r="BW8" s="111">
        <v>507</v>
      </c>
      <c r="BX8" s="111">
        <v>743</v>
      </c>
      <c r="BY8" s="111">
        <v>802</v>
      </c>
    </row>
    <row r="9" spans="1:77" x14ac:dyDescent="0.3">
      <c r="A9" t="s">
        <v>39</v>
      </c>
      <c r="B9" s="104">
        <v>1187</v>
      </c>
      <c r="C9" s="104">
        <v>98242</v>
      </c>
      <c r="D9" s="105">
        <v>14.841188147</v>
      </c>
      <c r="E9" s="106">
        <v>13.421390365000001</v>
      </c>
      <c r="F9" s="106">
        <v>16.41118093</v>
      </c>
      <c r="G9" s="106">
        <v>8.286268E-38</v>
      </c>
      <c r="H9" s="107">
        <v>12.082408746</v>
      </c>
      <c r="I9" s="106">
        <v>11.41424688</v>
      </c>
      <c r="J9" s="106">
        <v>12.789683159000001</v>
      </c>
      <c r="K9" s="106">
        <v>1.9336728749000001</v>
      </c>
      <c r="L9" s="106">
        <v>1.7486860375</v>
      </c>
      <c r="M9" s="106">
        <v>2.1382287654000001</v>
      </c>
      <c r="N9" s="106" t="s">
        <v>40</v>
      </c>
      <c r="O9" s="106">
        <v>0.56152563499999997</v>
      </c>
      <c r="P9" s="106">
        <v>0.50955132849999996</v>
      </c>
      <c r="Q9" s="106">
        <v>0.61880132799999998</v>
      </c>
      <c r="R9" s="112">
        <v>2.4188639999999999E-31</v>
      </c>
      <c r="S9" s="104">
        <v>1121</v>
      </c>
      <c r="T9" s="104">
        <v>102692</v>
      </c>
      <c r="U9" s="105">
        <v>13.109039988999999</v>
      </c>
      <c r="V9" s="106">
        <v>11.849560593</v>
      </c>
      <c r="W9" s="106">
        <v>14.502388345</v>
      </c>
      <c r="X9" s="106">
        <v>5.7438539999999998E-23</v>
      </c>
      <c r="Y9" s="107">
        <v>10.916137576000001</v>
      </c>
      <c r="Z9" s="106">
        <v>10.295461920999999</v>
      </c>
      <c r="AA9" s="106">
        <v>11.574231491999999</v>
      </c>
      <c r="AB9" s="106">
        <v>1.6628904804</v>
      </c>
      <c r="AC9" s="106">
        <v>1.5031246775</v>
      </c>
      <c r="AD9" s="106">
        <v>1.8396376502</v>
      </c>
      <c r="AE9" s="104" t="s">
        <v>46</v>
      </c>
      <c r="AF9" s="106">
        <v>0.50302900390000005</v>
      </c>
      <c r="AG9" s="106">
        <v>0.4546936258</v>
      </c>
      <c r="AH9" s="106">
        <v>0.55650258630000005</v>
      </c>
      <c r="AI9" s="112">
        <v>1.5374909999999999E-40</v>
      </c>
      <c r="AJ9" s="104">
        <v>919</v>
      </c>
      <c r="AK9" s="104">
        <v>109352</v>
      </c>
      <c r="AL9" s="105">
        <v>8.2658889481000006</v>
      </c>
      <c r="AM9" s="106">
        <v>7.4347708674000001</v>
      </c>
      <c r="AN9" s="106">
        <v>9.1899160473000006</v>
      </c>
      <c r="AO9" s="106">
        <v>2.82165E-5</v>
      </c>
      <c r="AP9" s="107">
        <v>8.4040529666000001</v>
      </c>
      <c r="AQ9" s="106">
        <v>7.8778958123000002</v>
      </c>
      <c r="AR9" s="106">
        <v>8.9653516556999993</v>
      </c>
      <c r="AS9" s="106">
        <v>1.2540779891</v>
      </c>
      <c r="AT9" s="106">
        <v>1.1279830344999999</v>
      </c>
      <c r="AU9" s="106">
        <v>1.394268845</v>
      </c>
      <c r="AV9" s="104" t="s">
        <v>247</v>
      </c>
      <c r="AW9" s="106">
        <v>0.54957505279999996</v>
      </c>
      <c r="AX9" s="106">
        <v>0.4955491192</v>
      </c>
      <c r="AY9" s="106">
        <v>0.60949102119999998</v>
      </c>
      <c r="AZ9" s="112">
        <v>8.4967889999999999E-30</v>
      </c>
      <c r="BA9" s="106" t="s">
        <v>248</v>
      </c>
      <c r="BB9" s="106">
        <v>0.23030713089999999</v>
      </c>
      <c r="BC9" s="106">
        <v>1.3040731449</v>
      </c>
      <c r="BD9" s="106">
        <v>0.84510580059999996</v>
      </c>
      <c r="BE9" s="106">
        <v>2.0123004314999999</v>
      </c>
      <c r="BF9" s="104" t="s">
        <v>245</v>
      </c>
      <c r="BG9" s="106">
        <v>0.123838985</v>
      </c>
      <c r="BH9" s="106">
        <v>0.71890303420000001</v>
      </c>
      <c r="BI9" s="106">
        <v>0.47219207079999997</v>
      </c>
      <c r="BJ9" s="106">
        <v>1.0945155682000001</v>
      </c>
      <c r="BK9" s="104">
        <v>1</v>
      </c>
      <c r="BL9" s="104">
        <v>2</v>
      </c>
      <c r="BM9" s="104">
        <v>3</v>
      </c>
      <c r="BN9" s="104" t="s">
        <v>275</v>
      </c>
      <c r="BO9" s="104" t="s">
        <v>275</v>
      </c>
      <c r="BP9" s="104" t="s">
        <v>275</v>
      </c>
      <c r="BQ9" s="104" t="s">
        <v>28</v>
      </c>
      <c r="BR9" s="106" t="s">
        <v>28</v>
      </c>
      <c r="BS9" s="106" t="s">
        <v>28</v>
      </c>
      <c r="BT9" s="106" t="s">
        <v>28</v>
      </c>
      <c r="BU9" s="106" t="s">
        <v>28</v>
      </c>
      <c r="BV9" s="110" t="s">
        <v>272</v>
      </c>
      <c r="BW9" s="111">
        <v>1187</v>
      </c>
      <c r="BX9" s="111">
        <v>1121</v>
      </c>
      <c r="BY9" s="111">
        <v>919</v>
      </c>
    </row>
    <row r="10" spans="1:77" x14ac:dyDescent="0.3">
      <c r="A10" t="s">
        <v>31</v>
      </c>
      <c r="B10" s="104">
        <v>949</v>
      </c>
      <c r="C10" s="104">
        <v>98230</v>
      </c>
      <c r="D10" s="105">
        <v>9.7693532180999991</v>
      </c>
      <c r="E10" s="106">
        <v>8.7901419942000008</v>
      </c>
      <c r="F10" s="106">
        <v>10.857647392000001</v>
      </c>
      <c r="G10" s="106">
        <v>7.5655413000000001E-6</v>
      </c>
      <c r="H10" s="107">
        <v>9.6609996945999992</v>
      </c>
      <c r="I10" s="106">
        <v>9.0654819395999997</v>
      </c>
      <c r="J10" s="106">
        <v>10.295637421</v>
      </c>
      <c r="K10" s="106">
        <v>1.2728585565999999</v>
      </c>
      <c r="L10" s="106">
        <v>1.1452761714999999</v>
      </c>
      <c r="M10" s="106">
        <v>1.4146534657000001</v>
      </c>
      <c r="N10" s="106" t="s">
        <v>28</v>
      </c>
      <c r="O10" s="106" t="s">
        <v>28</v>
      </c>
      <c r="P10" s="106" t="s">
        <v>28</v>
      </c>
      <c r="Q10" s="106" t="s">
        <v>28</v>
      </c>
      <c r="R10" s="112" t="s">
        <v>28</v>
      </c>
      <c r="S10" s="104">
        <v>978</v>
      </c>
      <c r="T10" s="104">
        <v>109012</v>
      </c>
      <c r="U10" s="105">
        <v>9.2985772157</v>
      </c>
      <c r="V10" s="106">
        <v>8.3766484000000005</v>
      </c>
      <c r="W10" s="106">
        <v>10.321972955</v>
      </c>
      <c r="X10" s="106">
        <v>1.9389124E-3</v>
      </c>
      <c r="Y10" s="107">
        <v>8.9714893772999993</v>
      </c>
      <c r="Z10" s="106">
        <v>8.4264786207999993</v>
      </c>
      <c r="AA10" s="106">
        <v>9.5517505317999998</v>
      </c>
      <c r="AB10" s="106">
        <v>1.1795307318999999</v>
      </c>
      <c r="AC10" s="106">
        <v>1.0625834457000001</v>
      </c>
      <c r="AD10" s="106">
        <v>1.3093491651</v>
      </c>
      <c r="AE10" s="104" t="s">
        <v>28</v>
      </c>
      <c r="AF10" s="106" t="s">
        <v>28</v>
      </c>
      <c r="AG10" s="106" t="s">
        <v>28</v>
      </c>
      <c r="AH10" s="106" t="s">
        <v>28</v>
      </c>
      <c r="AI10" s="112" t="s">
        <v>28</v>
      </c>
      <c r="AJ10" s="104">
        <v>1017</v>
      </c>
      <c r="AK10" s="104">
        <v>106958</v>
      </c>
      <c r="AL10" s="105">
        <v>11.058923756</v>
      </c>
      <c r="AM10" s="106">
        <v>9.9756715917999994</v>
      </c>
      <c r="AN10" s="106">
        <v>12.25980562</v>
      </c>
      <c r="AO10" s="106">
        <v>7.6491569999999997E-23</v>
      </c>
      <c r="AP10" s="107">
        <v>9.5084051683999995</v>
      </c>
      <c r="AQ10" s="106">
        <v>8.9416207194999995</v>
      </c>
      <c r="AR10" s="106">
        <v>10.111116506</v>
      </c>
      <c r="AS10" s="106">
        <v>1.6778295659</v>
      </c>
      <c r="AT10" s="106">
        <v>1.51348152</v>
      </c>
      <c r="AU10" s="106">
        <v>1.8600240669999999</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v>1</v>
      </c>
      <c r="BL10" s="104">
        <v>2</v>
      </c>
      <c r="BM10" s="104">
        <v>3</v>
      </c>
      <c r="BN10" s="104" t="s">
        <v>28</v>
      </c>
      <c r="BO10" s="104" t="s">
        <v>28</v>
      </c>
      <c r="BP10" s="104" t="s">
        <v>28</v>
      </c>
      <c r="BQ10" s="104" t="s">
        <v>28</v>
      </c>
      <c r="BR10" s="106" t="s">
        <v>28</v>
      </c>
      <c r="BS10" s="106" t="s">
        <v>28</v>
      </c>
      <c r="BT10" s="106" t="s">
        <v>28</v>
      </c>
      <c r="BU10" s="106" t="s">
        <v>28</v>
      </c>
      <c r="BV10" s="110" t="s">
        <v>272</v>
      </c>
      <c r="BW10" s="111">
        <v>949</v>
      </c>
      <c r="BX10" s="111">
        <v>978</v>
      </c>
      <c r="BY10" s="111">
        <v>1017</v>
      </c>
    </row>
    <row r="11" spans="1:77" x14ac:dyDescent="0.3">
      <c r="A11" t="s">
        <v>32</v>
      </c>
      <c r="B11" s="104">
        <v>801</v>
      </c>
      <c r="C11" s="104">
        <v>98727</v>
      </c>
      <c r="D11" s="105">
        <v>7.8993071883999999</v>
      </c>
      <c r="E11" s="106">
        <v>7.0780408431000001</v>
      </c>
      <c r="F11" s="106">
        <v>8.8158652147000005</v>
      </c>
      <c r="G11" s="106">
        <v>0.60724233719999998</v>
      </c>
      <c r="H11" s="107">
        <v>8.1132820808999995</v>
      </c>
      <c r="I11" s="106">
        <v>7.5704352275</v>
      </c>
      <c r="J11" s="106">
        <v>8.6950543986</v>
      </c>
      <c r="K11" s="106">
        <v>1.029208436</v>
      </c>
      <c r="L11" s="106">
        <v>0.92220484309999995</v>
      </c>
      <c r="M11" s="106">
        <v>1.1486276749</v>
      </c>
      <c r="N11" s="106" t="s">
        <v>28</v>
      </c>
      <c r="O11" s="106" t="s">
        <v>28</v>
      </c>
      <c r="P11" s="106" t="s">
        <v>28</v>
      </c>
      <c r="Q11" s="106" t="s">
        <v>28</v>
      </c>
      <c r="R11" s="112" t="s">
        <v>28</v>
      </c>
      <c r="S11" s="104">
        <v>840</v>
      </c>
      <c r="T11" s="104">
        <v>104483</v>
      </c>
      <c r="U11" s="105">
        <v>7.7440553742000002</v>
      </c>
      <c r="V11" s="106">
        <v>6.9519257172</v>
      </c>
      <c r="W11" s="106">
        <v>8.6264433882000002</v>
      </c>
      <c r="X11" s="106">
        <v>0.74619597230000001</v>
      </c>
      <c r="Y11" s="107">
        <v>8.0395853871000007</v>
      </c>
      <c r="Z11" s="106">
        <v>7.5138826606000002</v>
      </c>
      <c r="AA11" s="106">
        <v>8.6020684798999998</v>
      </c>
      <c r="AB11" s="106">
        <v>0.98233859779999999</v>
      </c>
      <c r="AC11" s="106">
        <v>0.8818564216</v>
      </c>
      <c r="AD11" s="106">
        <v>1.0942701069</v>
      </c>
      <c r="AE11" s="104" t="s">
        <v>28</v>
      </c>
      <c r="AF11" s="106" t="s">
        <v>28</v>
      </c>
      <c r="AG11" s="106" t="s">
        <v>28</v>
      </c>
      <c r="AH11" s="106" t="s">
        <v>28</v>
      </c>
      <c r="AI11" s="112" t="s">
        <v>28</v>
      </c>
      <c r="AJ11" s="104">
        <v>663</v>
      </c>
      <c r="AK11" s="104">
        <v>107698</v>
      </c>
      <c r="AL11" s="105">
        <v>6.3222751229999998</v>
      </c>
      <c r="AM11" s="106">
        <v>5.6435155442999996</v>
      </c>
      <c r="AN11" s="106">
        <v>7.0826707959000004</v>
      </c>
      <c r="AO11" s="106">
        <v>0.47220053509999999</v>
      </c>
      <c r="AP11" s="107">
        <v>6.1561031774000003</v>
      </c>
      <c r="AQ11" s="106">
        <v>5.7048990180999999</v>
      </c>
      <c r="AR11" s="106">
        <v>6.6429933659999998</v>
      </c>
      <c r="AS11" s="106">
        <v>0.95919823289999995</v>
      </c>
      <c r="AT11" s="106">
        <v>0.85621869220000002</v>
      </c>
      <c r="AU11" s="106">
        <v>1.0745633778999999</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t="s">
        <v>28</v>
      </c>
      <c r="BN11" s="104" t="s">
        <v>28</v>
      </c>
      <c r="BO11" s="104" t="s">
        <v>28</v>
      </c>
      <c r="BP11" s="104" t="s">
        <v>28</v>
      </c>
      <c r="BQ11" s="104" t="s">
        <v>28</v>
      </c>
      <c r="BR11" s="106" t="s">
        <v>28</v>
      </c>
      <c r="BS11" s="106" t="s">
        <v>28</v>
      </c>
      <c r="BT11" s="106" t="s">
        <v>28</v>
      </c>
      <c r="BU11" s="106" t="s">
        <v>28</v>
      </c>
      <c r="BV11" s="110" t="s">
        <v>28</v>
      </c>
      <c r="BW11" s="111">
        <v>801</v>
      </c>
      <c r="BX11" s="111">
        <v>840</v>
      </c>
      <c r="BY11" s="111">
        <v>663</v>
      </c>
    </row>
    <row r="12" spans="1:77" x14ac:dyDescent="0.3">
      <c r="A12" t="s">
        <v>33</v>
      </c>
      <c r="B12" s="104">
        <v>666</v>
      </c>
      <c r="C12" s="104">
        <v>99205</v>
      </c>
      <c r="D12" s="105">
        <v>8.0897437435999997</v>
      </c>
      <c r="E12" s="106">
        <v>7.2242956079000002</v>
      </c>
      <c r="F12" s="106">
        <v>9.0588698731000008</v>
      </c>
      <c r="G12" s="106">
        <v>0.36210723849999998</v>
      </c>
      <c r="H12" s="107">
        <v>6.7133713017999996</v>
      </c>
      <c r="I12" s="106">
        <v>6.2223907169999997</v>
      </c>
      <c r="J12" s="106">
        <v>7.2430929341999999</v>
      </c>
      <c r="K12" s="106">
        <v>1.0540206003999999</v>
      </c>
      <c r="L12" s="106">
        <v>0.94126051899999996</v>
      </c>
      <c r="M12" s="106">
        <v>1.1802889888000001</v>
      </c>
      <c r="N12" s="106" t="s">
        <v>28</v>
      </c>
      <c r="O12" s="106" t="s">
        <v>28</v>
      </c>
      <c r="P12" s="106" t="s">
        <v>28</v>
      </c>
      <c r="Q12" s="106" t="s">
        <v>28</v>
      </c>
      <c r="R12" s="112" t="s">
        <v>28</v>
      </c>
      <c r="S12" s="104">
        <v>608</v>
      </c>
      <c r="T12" s="104">
        <v>104003</v>
      </c>
      <c r="U12" s="105">
        <v>6.3835509076000001</v>
      </c>
      <c r="V12" s="106">
        <v>5.6864838099000004</v>
      </c>
      <c r="W12" s="106">
        <v>7.1660666856999997</v>
      </c>
      <c r="X12" s="106">
        <v>3.4784900000000001E-4</v>
      </c>
      <c r="Y12" s="107">
        <v>5.8459852120000004</v>
      </c>
      <c r="Z12" s="106">
        <v>5.3992934442999996</v>
      </c>
      <c r="AA12" s="106">
        <v>6.3296324697999999</v>
      </c>
      <c r="AB12" s="106">
        <v>0.80975769730000002</v>
      </c>
      <c r="AC12" s="106">
        <v>0.72133427029999997</v>
      </c>
      <c r="AD12" s="106">
        <v>0.90902034649999996</v>
      </c>
      <c r="AE12" s="104" t="s">
        <v>28</v>
      </c>
      <c r="AF12" s="106" t="s">
        <v>28</v>
      </c>
      <c r="AG12" s="106" t="s">
        <v>28</v>
      </c>
      <c r="AH12" s="106" t="s">
        <v>28</v>
      </c>
      <c r="AI12" s="112" t="s">
        <v>28</v>
      </c>
      <c r="AJ12" s="104">
        <v>621</v>
      </c>
      <c r="AK12" s="104">
        <v>113611</v>
      </c>
      <c r="AL12" s="105">
        <v>5.6756279074</v>
      </c>
      <c r="AM12" s="106">
        <v>5.0589457821000003</v>
      </c>
      <c r="AN12" s="106">
        <v>6.3674831734000001</v>
      </c>
      <c r="AO12" s="106">
        <v>1.08222452E-2</v>
      </c>
      <c r="AP12" s="107">
        <v>5.4660200156999998</v>
      </c>
      <c r="AQ12" s="106">
        <v>5.0525855577999996</v>
      </c>
      <c r="AR12" s="106">
        <v>5.9132842917000001</v>
      </c>
      <c r="AS12" s="106">
        <v>0.86109069179999997</v>
      </c>
      <c r="AT12" s="106">
        <v>0.76752937200000004</v>
      </c>
      <c r="AU12" s="106">
        <v>0.96605707429999998</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v>2</v>
      </c>
      <c r="BM12" s="104" t="s">
        <v>28</v>
      </c>
      <c r="BN12" s="104" t="s">
        <v>28</v>
      </c>
      <c r="BO12" s="104" t="s">
        <v>28</v>
      </c>
      <c r="BP12" s="104" t="s">
        <v>28</v>
      </c>
      <c r="BQ12" s="104" t="s">
        <v>28</v>
      </c>
      <c r="BR12" s="106" t="s">
        <v>28</v>
      </c>
      <c r="BS12" s="106" t="s">
        <v>28</v>
      </c>
      <c r="BT12" s="106" t="s">
        <v>28</v>
      </c>
      <c r="BU12" s="106" t="s">
        <v>28</v>
      </c>
      <c r="BV12" s="110">
        <v>2</v>
      </c>
      <c r="BW12" s="111">
        <v>666</v>
      </c>
      <c r="BX12" s="111">
        <v>608</v>
      </c>
      <c r="BY12" s="111">
        <v>621</v>
      </c>
    </row>
    <row r="13" spans="1:77" x14ac:dyDescent="0.3">
      <c r="A13" t="s">
        <v>41</v>
      </c>
      <c r="B13" s="104">
        <v>560</v>
      </c>
      <c r="C13" s="104">
        <v>99140</v>
      </c>
      <c r="D13" s="105">
        <v>6.8625982620999997</v>
      </c>
      <c r="E13" s="106">
        <v>6.0959292969999996</v>
      </c>
      <c r="F13" s="106">
        <v>7.7256891627000002</v>
      </c>
      <c r="G13" s="106">
        <v>6.4121791400000003E-2</v>
      </c>
      <c r="H13" s="107">
        <v>5.6485777688000001</v>
      </c>
      <c r="I13" s="106">
        <v>5.1995921827</v>
      </c>
      <c r="J13" s="106">
        <v>6.1363333295000002</v>
      </c>
      <c r="K13" s="106">
        <v>0.89413461910000003</v>
      </c>
      <c r="L13" s="106">
        <v>0.79424457209999999</v>
      </c>
      <c r="M13" s="106">
        <v>1.0065875741000001</v>
      </c>
      <c r="N13" s="106" t="s">
        <v>28</v>
      </c>
      <c r="O13" s="106" t="s">
        <v>28</v>
      </c>
      <c r="P13" s="106" t="s">
        <v>28</v>
      </c>
      <c r="Q13" s="106" t="s">
        <v>28</v>
      </c>
      <c r="R13" s="112" t="s">
        <v>28</v>
      </c>
      <c r="S13" s="104">
        <v>471</v>
      </c>
      <c r="T13" s="104">
        <v>100348</v>
      </c>
      <c r="U13" s="105">
        <v>5.6446564659999998</v>
      </c>
      <c r="V13" s="106">
        <v>4.9866044501999998</v>
      </c>
      <c r="W13" s="106">
        <v>6.3895476244999996</v>
      </c>
      <c r="X13" s="106">
        <v>1.2794112999999999E-7</v>
      </c>
      <c r="Y13" s="107">
        <v>4.6936660422000003</v>
      </c>
      <c r="Z13" s="106">
        <v>4.2883565711999996</v>
      </c>
      <c r="AA13" s="106">
        <v>5.1372829077000004</v>
      </c>
      <c r="AB13" s="106">
        <v>0.71602844369999996</v>
      </c>
      <c r="AC13" s="106">
        <v>0.63255410590000005</v>
      </c>
      <c r="AD13" s="106">
        <v>0.81051838480000005</v>
      </c>
      <c r="AE13" s="104" t="s">
        <v>28</v>
      </c>
      <c r="AF13" s="106" t="s">
        <v>28</v>
      </c>
      <c r="AG13" s="106" t="s">
        <v>28</v>
      </c>
      <c r="AH13" s="106" t="s">
        <v>28</v>
      </c>
      <c r="AI13" s="112" t="s">
        <v>28</v>
      </c>
      <c r="AJ13" s="104">
        <v>461</v>
      </c>
      <c r="AK13" s="104">
        <v>113569</v>
      </c>
      <c r="AL13" s="105">
        <v>4.7008842314999999</v>
      </c>
      <c r="AM13" s="106">
        <v>4.1499085115999996</v>
      </c>
      <c r="AN13" s="106">
        <v>5.3250119843999997</v>
      </c>
      <c r="AO13" s="106">
        <v>1.073668E-7</v>
      </c>
      <c r="AP13" s="107">
        <v>4.0592062975000003</v>
      </c>
      <c r="AQ13" s="106">
        <v>3.7050725412999999</v>
      </c>
      <c r="AR13" s="106">
        <v>4.4471884375000004</v>
      </c>
      <c r="AS13" s="106">
        <v>0.71320525609999996</v>
      </c>
      <c r="AT13" s="106">
        <v>0.62961273179999999</v>
      </c>
      <c r="AU13" s="106">
        <v>0.80789620610000001</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t="s">
        <v>28</v>
      </c>
      <c r="BL13" s="104">
        <v>2</v>
      </c>
      <c r="BM13" s="104">
        <v>3</v>
      </c>
      <c r="BN13" s="104" t="s">
        <v>28</v>
      </c>
      <c r="BO13" s="104" t="s">
        <v>28</v>
      </c>
      <c r="BP13" s="104" t="s">
        <v>28</v>
      </c>
      <c r="BQ13" s="104" t="s">
        <v>28</v>
      </c>
      <c r="BR13" s="106" t="s">
        <v>28</v>
      </c>
      <c r="BS13" s="106" t="s">
        <v>28</v>
      </c>
      <c r="BT13" s="106" t="s">
        <v>28</v>
      </c>
      <c r="BU13" s="106" t="s">
        <v>28</v>
      </c>
      <c r="BV13" s="110" t="s">
        <v>450</v>
      </c>
      <c r="BW13" s="111">
        <v>560</v>
      </c>
      <c r="BX13" s="111">
        <v>471</v>
      </c>
      <c r="BY13" s="111">
        <v>461</v>
      </c>
    </row>
    <row r="14" spans="1:77" x14ac:dyDescent="0.3">
      <c r="A14" t="s">
        <v>42</v>
      </c>
      <c r="B14" s="104">
        <v>1388</v>
      </c>
      <c r="C14" s="104">
        <v>154417</v>
      </c>
      <c r="D14" s="105">
        <v>9.5814887082000002</v>
      </c>
      <c r="E14" s="106">
        <v>8.6817961188999995</v>
      </c>
      <c r="F14" s="106">
        <v>10.574416239</v>
      </c>
      <c r="G14" s="106">
        <v>1.03526E-5</v>
      </c>
      <c r="H14" s="107">
        <v>8.9886476230000003</v>
      </c>
      <c r="I14" s="106">
        <v>8.5279944459999992</v>
      </c>
      <c r="J14" s="106">
        <v>9.4741837136000004</v>
      </c>
      <c r="K14" s="106">
        <v>1.2483815063999999</v>
      </c>
      <c r="L14" s="106">
        <v>1.1311596817</v>
      </c>
      <c r="M14" s="106">
        <v>1.3777510025999999</v>
      </c>
      <c r="N14" s="106" t="s">
        <v>43</v>
      </c>
      <c r="O14" s="106">
        <v>0.49703312189999999</v>
      </c>
      <c r="P14" s="106">
        <v>0.45148654659999998</v>
      </c>
      <c r="Q14" s="106">
        <v>0.54717449740000002</v>
      </c>
      <c r="R14" s="112">
        <v>4.0841179999999999E-46</v>
      </c>
      <c r="S14" s="104">
        <v>1705</v>
      </c>
      <c r="T14" s="104">
        <v>167012</v>
      </c>
      <c r="U14" s="105">
        <v>10.826806510000001</v>
      </c>
      <c r="V14" s="106">
        <v>9.8463352322999995</v>
      </c>
      <c r="W14" s="106">
        <v>11.904910451999999</v>
      </c>
      <c r="X14" s="106">
        <v>5.7156379999999997E-11</v>
      </c>
      <c r="Y14" s="107">
        <v>10.208847268</v>
      </c>
      <c r="Z14" s="106">
        <v>9.7355912049000004</v>
      </c>
      <c r="AA14" s="106">
        <v>10.705108746000001</v>
      </c>
      <c r="AB14" s="106">
        <v>1.3733876388999999</v>
      </c>
      <c r="AC14" s="106">
        <v>1.2490142022999999</v>
      </c>
      <c r="AD14" s="106">
        <v>1.5101458441</v>
      </c>
      <c r="AE14" s="104" t="s">
        <v>47</v>
      </c>
      <c r="AF14" s="106">
        <v>0.54414949619999997</v>
      </c>
      <c r="AG14" s="106">
        <v>0.49788511790000001</v>
      </c>
      <c r="AH14" s="106">
        <v>0.59471284339999997</v>
      </c>
      <c r="AI14" s="112">
        <v>4.4316999999999998E-41</v>
      </c>
      <c r="AJ14" s="104">
        <v>1712</v>
      </c>
      <c r="AK14" s="104">
        <v>177677</v>
      </c>
      <c r="AL14" s="105">
        <v>9.4455125947000003</v>
      </c>
      <c r="AM14" s="106">
        <v>8.5890918422000002</v>
      </c>
      <c r="AN14" s="106">
        <v>10.387327300000001</v>
      </c>
      <c r="AO14" s="106">
        <v>1.175474E-13</v>
      </c>
      <c r="AP14" s="107">
        <v>9.6354621026</v>
      </c>
      <c r="AQ14" s="106">
        <v>9.1896793449</v>
      </c>
      <c r="AR14" s="106">
        <v>10.102869365</v>
      </c>
      <c r="AS14" s="106">
        <v>1.4330472517999999</v>
      </c>
      <c r="AT14" s="106">
        <v>1.3031134453</v>
      </c>
      <c r="AU14" s="106">
        <v>1.5759367945</v>
      </c>
      <c r="AV14" s="104" t="s">
        <v>249</v>
      </c>
      <c r="AW14" s="106">
        <v>0.50381058059999995</v>
      </c>
      <c r="AX14" s="106">
        <v>0.45961652190000002</v>
      </c>
      <c r="AY14" s="106">
        <v>0.55225408350000005</v>
      </c>
      <c r="AZ14" s="112">
        <v>1.665095E-48</v>
      </c>
      <c r="BA14" s="106" t="s">
        <v>250</v>
      </c>
      <c r="BB14" s="106">
        <v>0.23725160949999999</v>
      </c>
      <c r="BC14" s="106">
        <v>0.79368314510000004</v>
      </c>
      <c r="BD14" s="106">
        <v>0.54103853430000004</v>
      </c>
      <c r="BE14" s="106">
        <v>1.1643032702</v>
      </c>
      <c r="BF14" s="104" t="s">
        <v>246</v>
      </c>
      <c r="BG14" s="106">
        <v>0.17496689939999999</v>
      </c>
      <c r="BH14" s="106">
        <v>1.3121959773</v>
      </c>
      <c r="BI14" s="106">
        <v>0.88612609610000004</v>
      </c>
      <c r="BJ14" s="106">
        <v>1.9431300922000001</v>
      </c>
      <c r="BK14" s="104">
        <v>1</v>
      </c>
      <c r="BL14" s="104">
        <v>2</v>
      </c>
      <c r="BM14" s="104">
        <v>3</v>
      </c>
      <c r="BN14" s="104" t="s">
        <v>276</v>
      </c>
      <c r="BO14" s="104" t="s">
        <v>276</v>
      </c>
      <c r="BP14" s="104" t="s">
        <v>276</v>
      </c>
      <c r="BQ14" s="104" t="s">
        <v>28</v>
      </c>
      <c r="BR14" s="106" t="s">
        <v>28</v>
      </c>
      <c r="BS14" s="106" t="s">
        <v>28</v>
      </c>
      <c r="BT14" s="106" t="s">
        <v>28</v>
      </c>
      <c r="BU14" s="106" t="s">
        <v>28</v>
      </c>
      <c r="BV14" s="110" t="s">
        <v>272</v>
      </c>
      <c r="BW14" s="111">
        <v>1388</v>
      </c>
      <c r="BX14" s="111">
        <v>1705</v>
      </c>
      <c r="BY14" s="111">
        <v>1712</v>
      </c>
    </row>
    <row r="15" spans="1:77" x14ac:dyDescent="0.3">
      <c r="A15" t="s">
        <v>34</v>
      </c>
      <c r="B15" s="104">
        <v>974</v>
      </c>
      <c r="C15" s="104">
        <v>154909</v>
      </c>
      <c r="D15" s="105">
        <v>6.5925117887000004</v>
      </c>
      <c r="E15" s="106">
        <v>5.9351780399000003</v>
      </c>
      <c r="F15" s="106">
        <v>7.3226466656999998</v>
      </c>
      <c r="G15" s="106">
        <v>4.5508857E-3</v>
      </c>
      <c r="H15" s="107">
        <v>6.2875623753000003</v>
      </c>
      <c r="I15" s="106">
        <v>5.9048388508</v>
      </c>
      <c r="J15" s="106">
        <v>6.6950922154999999</v>
      </c>
      <c r="K15" s="106">
        <v>0.85894478910000005</v>
      </c>
      <c r="L15" s="106">
        <v>0.77330013409999998</v>
      </c>
      <c r="M15" s="106">
        <v>0.95407477419999998</v>
      </c>
      <c r="N15" s="106" t="s">
        <v>28</v>
      </c>
      <c r="O15" s="106" t="s">
        <v>28</v>
      </c>
      <c r="P15" s="106" t="s">
        <v>28</v>
      </c>
      <c r="Q15" s="106" t="s">
        <v>28</v>
      </c>
      <c r="R15" s="106" t="s">
        <v>28</v>
      </c>
      <c r="S15" s="104">
        <v>1095</v>
      </c>
      <c r="T15" s="104">
        <v>167130</v>
      </c>
      <c r="U15" s="105">
        <v>7.1346291895</v>
      </c>
      <c r="V15" s="106">
        <v>6.4448256681</v>
      </c>
      <c r="W15" s="106">
        <v>7.8982638620000003</v>
      </c>
      <c r="X15" s="106">
        <v>5.4433002299999998E-2</v>
      </c>
      <c r="Y15" s="107">
        <v>6.5517860348000001</v>
      </c>
      <c r="Z15" s="106">
        <v>6.1749932239999996</v>
      </c>
      <c r="AA15" s="106">
        <v>6.9515704210999996</v>
      </c>
      <c r="AB15" s="106">
        <v>0.90503247909999995</v>
      </c>
      <c r="AC15" s="106">
        <v>0.81753044159999999</v>
      </c>
      <c r="AD15" s="106">
        <v>1.0019000474999999</v>
      </c>
      <c r="AE15" s="104" t="s">
        <v>28</v>
      </c>
      <c r="AF15" s="104" t="s">
        <v>28</v>
      </c>
      <c r="AG15" s="104" t="s">
        <v>28</v>
      </c>
      <c r="AH15" s="104" t="s">
        <v>28</v>
      </c>
      <c r="AI15" s="104" t="s">
        <v>28</v>
      </c>
      <c r="AJ15" s="104">
        <v>1026</v>
      </c>
      <c r="AK15" s="104">
        <v>175631</v>
      </c>
      <c r="AL15" s="105">
        <v>5.9621906856000004</v>
      </c>
      <c r="AM15" s="106">
        <v>5.3782700666999999</v>
      </c>
      <c r="AN15" s="106">
        <v>6.6095077657000001</v>
      </c>
      <c r="AO15" s="106">
        <v>5.6489192799999997E-2</v>
      </c>
      <c r="AP15" s="107">
        <v>5.8417933053000004</v>
      </c>
      <c r="AQ15" s="106">
        <v>5.4950554230000002</v>
      </c>
      <c r="AR15" s="106">
        <v>6.2104103407000002</v>
      </c>
      <c r="AS15" s="106">
        <v>0.90456721019999997</v>
      </c>
      <c r="AT15" s="106">
        <v>0.81597637619999996</v>
      </c>
      <c r="AU15" s="106">
        <v>1.0027763812999999</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v>1</v>
      </c>
      <c r="BL15" s="104" t="s">
        <v>28</v>
      </c>
      <c r="BM15" s="104" t="s">
        <v>28</v>
      </c>
      <c r="BN15" s="104" t="s">
        <v>28</v>
      </c>
      <c r="BO15" s="104" t="s">
        <v>28</v>
      </c>
      <c r="BP15" s="104" t="s">
        <v>28</v>
      </c>
      <c r="BQ15" s="104" t="s">
        <v>28</v>
      </c>
      <c r="BR15" s="106" t="s">
        <v>28</v>
      </c>
      <c r="BS15" s="106" t="s">
        <v>28</v>
      </c>
      <c r="BT15" s="106" t="s">
        <v>28</v>
      </c>
      <c r="BU15" s="106" t="s">
        <v>28</v>
      </c>
      <c r="BV15" s="110">
        <v>1</v>
      </c>
      <c r="BW15" s="111">
        <v>974</v>
      </c>
      <c r="BX15" s="111">
        <v>1095</v>
      </c>
      <c r="BY15" s="111">
        <v>1026</v>
      </c>
    </row>
    <row r="16" spans="1:77" x14ac:dyDescent="0.3">
      <c r="A16" t="s">
        <v>35</v>
      </c>
      <c r="B16" s="104">
        <v>807</v>
      </c>
      <c r="C16" s="104">
        <v>154497</v>
      </c>
      <c r="D16" s="105">
        <v>5.6905551622999999</v>
      </c>
      <c r="E16" s="106">
        <v>5.1042326959000004</v>
      </c>
      <c r="F16" s="106">
        <v>6.344228405</v>
      </c>
      <c r="G16" s="106">
        <v>6.9453098000000005E-8</v>
      </c>
      <c r="H16" s="107">
        <v>5.2234023962</v>
      </c>
      <c r="I16" s="106">
        <v>4.8751700686000001</v>
      </c>
      <c r="J16" s="106">
        <v>5.5965088824000002</v>
      </c>
      <c r="K16" s="106">
        <v>0.74142798080000005</v>
      </c>
      <c r="L16" s="106">
        <v>0.66503545490000004</v>
      </c>
      <c r="M16" s="106">
        <v>0.82659570500000001</v>
      </c>
      <c r="N16" s="106" t="s">
        <v>28</v>
      </c>
      <c r="O16" s="104" t="s">
        <v>28</v>
      </c>
      <c r="P16" s="104" t="s">
        <v>28</v>
      </c>
      <c r="Q16" s="104" t="s">
        <v>28</v>
      </c>
      <c r="R16" s="104" t="s">
        <v>28</v>
      </c>
      <c r="S16" s="104">
        <v>1040</v>
      </c>
      <c r="T16" s="104">
        <v>166745</v>
      </c>
      <c r="U16" s="105">
        <v>6.4243456310999996</v>
      </c>
      <c r="V16" s="106">
        <v>5.7936573770999997</v>
      </c>
      <c r="W16" s="106">
        <v>7.1236895974000003</v>
      </c>
      <c r="X16" s="106">
        <v>1.037018E-4</v>
      </c>
      <c r="Y16" s="107">
        <v>6.2370685777999997</v>
      </c>
      <c r="Z16" s="106">
        <v>5.8692942090000004</v>
      </c>
      <c r="AA16" s="106">
        <v>6.6278879638000001</v>
      </c>
      <c r="AB16" s="106">
        <v>0.81493253519999997</v>
      </c>
      <c r="AC16" s="106">
        <v>0.73492930889999997</v>
      </c>
      <c r="AD16" s="106">
        <v>0.90364478459999997</v>
      </c>
      <c r="AE16" s="104" t="s">
        <v>28</v>
      </c>
      <c r="AF16" s="104" t="s">
        <v>28</v>
      </c>
      <c r="AG16" s="104" t="s">
        <v>28</v>
      </c>
      <c r="AH16" s="104" t="s">
        <v>28</v>
      </c>
      <c r="AI16" s="104" t="s">
        <v>28</v>
      </c>
      <c r="AJ16" s="104">
        <v>819</v>
      </c>
      <c r="AK16" s="104">
        <v>176080</v>
      </c>
      <c r="AL16" s="105">
        <v>4.7256450836999999</v>
      </c>
      <c r="AM16" s="106">
        <v>4.2429324953999998</v>
      </c>
      <c r="AN16" s="106">
        <v>5.2632752184999996</v>
      </c>
      <c r="AO16" s="106">
        <v>1.4269321E-9</v>
      </c>
      <c r="AP16" s="107">
        <v>4.6512948659999998</v>
      </c>
      <c r="AQ16" s="106">
        <v>4.3434065625000002</v>
      </c>
      <c r="AR16" s="106">
        <v>4.9810082521999997</v>
      </c>
      <c r="AS16" s="106">
        <v>0.71696190459999998</v>
      </c>
      <c r="AT16" s="106">
        <v>0.64372607530000003</v>
      </c>
      <c r="AU16" s="106">
        <v>0.79852967340000003</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v>1</v>
      </c>
      <c r="BL16" s="104">
        <v>2</v>
      </c>
      <c r="BM16" s="104">
        <v>3</v>
      </c>
      <c r="BN16" s="104" t="s">
        <v>28</v>
      </c>
      <c r="BO16" s="104" t="s">
        <v>28</v>
      </c>
      <c r="BP16" s="104" t="s">
        <v>28</v>
      </c>
      <c r="BQ16" s="104" t="s">
        <v>28</v>
      </c>
      <c r="BR16" s="106" t="s">
        <v>28</v>
      </c>
      <c r="BS16" s="106" t="s">
        <v>28</v>
      </c>
      <c r="BT16" s="106" t="s">
        <v>28</v>
      </c>
      <c r="BU16" s="106" t="s">
        <v>28</v>
      </c>
      <c r="BV16" s="110" t="s">
        <v>272</v>
      </c>
      <c r="BW16" s="111">
        <v>807</v>
      </c>
      <c r="BX16" s="111">
        <v>1040</v>
      </c>
      <c r="BY16" s="111">
        <v>819</v>
      </c>
    </row>
    <row r="17" spans="1:77" x14ac:dyDescent="0.3">
      <c r="A17" t="s">
        <v>36</v>
      </c>
      <c r="B17" s="104">
        <v>630</v>
      </c>
      <c r="C17" s="104">
        <v>154527</v>
      </c>
      <c r="D17" s="105">
        <v>4.6103116829999999</v>
      </c>
      <c r="E17" s="106">
        <v>4.1083437275000003</v>
      </c>
      <c r="F17" s="106">
        <v>5.1736113684999996</v>
      </c>
      <c r="G17" s="106">
        <v>4.4771230000000002E-18</v>
      </c>
      <c r="H17" s="107">
        <v>4.0769574248999998</v>
      </c>
      <c r="I17" s="106">
        <v>3.7707131452999998</v>
      </c>
      <c r="J17" s="106">
        <v>4.4080738057</v>
      </c>
      <c r="K17" s="106">
        <v>0.60068200459999999</v>
      </c>
      <c r="L17" s="106">
        <v>0.53528011019999999</v>
      </c>
      <c r="M17" s="106">
        <v>0.67407486989999998</v>
      </c>
      <c r="N17" s="106" t="s">
        <v>28</v>
      </c>
      <c r="O17" s="104" t="s">
        <v>28</v>
      </c>
      <c r="P17" s="104" t="s">
        <v>28</v>
      </c>
      <c r="Q17" s="104" t="s">
        <v>28</v>
      </c>
      <c r="R17" s="104" t="s">
        <v>28</v>
      </c>
      <c r="S17" s="104">
        <v>916</v>
      </c>
      <c r="T17" s="104">
        <v>166604</v>
      </c>
      <c r="U17" s="105">
        <v>5.8863337861999998</v>
      </c>
      <c r="V17" s="106">
        <v>5.2961945861000004</v>
      </c>
      <c r="W17" s="106">
        <v>6.5422304409000001</v>
      </c>
      <c r="X17" s="106">
        <v>5.9810934000000004E-8</v>
      </c>
      <c r="Y17" s="107">
        <v>5.4980672733000002</v>
      </c>
      <c r="Z17" s="106">
        <v>5.1533015799999999</v>
      </c>
      <c r="AA17" s="106">
        <v>5.8658984483000003</v>
      </c>
      <c r="AB17" s="106">
        <v>0.74668537329999995</v>
      </c>
      <c r="AC17" s="106">
        <v>0.67182582150000003</v>
      </c>
      <c r="AD17" s="106">
        <v>0.82988630210000003</v>
      </c>
      <c r="AE17" s="104" t="s">
        <v>28</v>
      </c>
      <c r="AF17" s="104" t="s">
        <v>28</v>
      </c>
      <c r="AG17" s="104" t="s">
        <v>28</v>
      </c>
      <c r="AH17" s="104" t="s">
        <v>28</v>
      </c>
      <c r="AI17" s="104" t="s">
        <v>28</v>
      </c>
      <c r="AJ17" s="104">
        <v>772</v>
      </c>
      <c r="AK17" s="104">
        <v>174441</v>
      </c>
      <c r="AL17" s="105">
        <v>4.4777613688000004</v>
      </c>
      <c r="AM17" s="106">
        <v>4.0141449861999998</v>
      </c>
      <c r="AN17" s="106">
        <v>4.9949234381999998</v>
      </c>
      <c r="AO17" s="106">
        <v>4.125576E-12</v>
      </c>
      <c r="AP17" s="107">
        <v>4.4255650908000002</v>
      </c>
      <c r="AQ17" s="106">
        <v>4.1241392324000001</v>
      </c>
      <c r="AR17" s="106">
        <v>4.7490216184999996</v>
      </c>
      <c r="AS17" s="106">
        <v>0.67935366760000004</v>
      </c>
      <c r="AT17" s="106">
        <v>0.60901506220000001</v>
      </c>
      <c r="AU17" s="106">
        <v>0.75781607770000003</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272</v>
      </c>
      <c r="BW17" s="111">
        <v>630</v>
      </c>
      <c r="BX17" s="111">
        <v>916</v>
      </c>
      <c r="BY17" s="111">
        <v>772</v>
      </c>
    </row>
    <row r="18" spans="1:77" x14ac:dyDescent="0.3">
      <c r="A18" t="s">
        <v>44</v>
      </c>
      <c r="B18" s="104">
        <v>575</v>
      </c>
      <c r="C18" s="104">
        <v>157417</v>
      </c>
      <c r="D18" s="105">
        <v>4.0148682860999996</v>
      </c>
      <c r="E18" s="106">
        <v>3.5684044067</v>
      </c>
      <c r="F18" s="106">
        <v>4.5171918643</v>
      </c>
      <c r="G18" s="106">
        <v>4.6031750000000003E-27</v>
      </c>
      <c r="H18" s="107">
        <v>3.6527185754999998</v>
      </c>
      <c r="I18" s="106">
        <v>3.3660352134</v>
      </c>
      <c r="J18" s="106">
        <v>3.9638186013999999</v>
      </c>
      <c r="K18" s="106">
        <v>0.52310110379999997</v>
      </c>
      <c r="L18" s="106">
        <v>0.46493088960000001</v>
      </c>
      <c r="M18" s="106">
        <v>0.58854933259999997</v>
      </c>
      <c r="N18" s="106" t="s">
        <v>28</v>
      </c>
      <c r="O18" s="104" t="s">
        <v>28</v>
      </c>
      <c r="P18" s="104" t="s">
        <v>28</v>
      </c>
      <c r="Q18" s="104" t="s">
        <v>28</v>
      </c>
      <c r="R18" s="104" t="s">
        <v>28</v>
      </c>
      <c r="S18" s="104">
        <v>769</v>
      </c>
      <c r="T18" s="104">
        <v>169270</v>
      </c>
      <c r="U18" s="105">
        <v>4.7845487394999999</v>
      </c>
      <c r="V18" s="106">
        <v>4.2876828280000003</v>
      </c>
      <c r="W18" s="106">
        <v>5.3389925419999997</v>
      </c>
      <c r="X18" s="106">
        <v>4.4095100000000004E-19</v>
      </c>
      <c r="Y18" s="107">
        <v>4.5430377502999999</v>
      </c>
      <c r="Z18" s="106">
        <v>4.2330288938000002</v>
      </c>
      <c r="AA18" s="106">
        <v>4.8757503242000002</v>
      </c>
      <c r="AB18" s="106">
        <v>0.60692320399999999</v>
      </c>
      <c r="AC18" s="106">
        <v>0.54389543119999995</v>
      </c>
      <c r="AD18" s="106">
        <v>0.67725477079999996</v>
      </c>
      <c r="AE18" s="104" t="s">
        <v>28</v>
      </c>
      <c r="AF18" s="104" t="s">
        <v>28</v>
      </c>
      <c r="AG18" s="104" t="s">
        <v>28</v>
      </c>
      <c r="AH18" s="104" t="s">
        <v>28</v>
      </c>
      <c r="AI18" s="104" t="s">
        <v>28</v>
      </c>
      <c r="AJ18" s="104">
        <v>663</v>
      </c>
      <c r="AK18" s="104">
        <v>172380</v>
      </c>
      <c r="AL18" s="105">
        <v>3.8976147987999998</v>
      </c>
      <c r="AM18" s="106">
        <v>3.4790483455999999</v>
      </c>
      <c r="AN18" s="106">
        <v>4.3665392401999998</v>
      </c>
      <c r="AO18" s="106">
        <v>1.2590160000000001E-19</v>
      </c>
      <c r="AP18" s="107">
        <v>3.8461538462</v>
      </c>
      <c r="AQ18" s="106">
        <v>3.5642546377</v>
      </c>
      <c r="AR18" s="106">
        <v>4.1503486456000003</v>
      </c>
      <c r="AS18" s="106">
        <v>0.591335422</v>
      </c>
      <c r="AT18" s="106">
        <v>0.52783166829999995</v>
      </c>
      <c r="AU18" s="106">
        <v>0.66247935150000004</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272</v>
      </c>
      <c r="BW18" s="111">
        <v>575</v>
      </c>
      <c r="BX18" s="111">
        <v>769</v>
      </c>
      <c r="BY18" s="111">
        <v>663</v>
      </c>
    </row>
    <row r="19" spans="1:77" x14ac:dyDescent="0.3">
      <c r="A19" t="s">
        <v>45</v>
      </c>
      <c r="B19" s="104">
        <v>9044</v>
      </c>
      <c r="C19" s="104">
        <v>1282421</v>
      </c>
      <c r="D19" s="105">
        <v>7.6751286835999997</v>
      </c>
      <c r="E19" s="106">
        <v>7.0589645652000002</v>
      </c>
      <c r="F19" s="106">
        <v>8.3450766421000004</v>
      </c>
      <c r="G19" s="106" t="s">
        <v>28</v>
      </c>
      <c r="H19" s="107">
        <v>7.0522862616999999</v>
      </c>
      <c r="I19" s="106">
        <v>6.9084295486</v>
      </c>
      <c r="J19" s="106">
        <v>7.1991385549000002</v>
      </c>
      <c r="K19" s="106" t="s">
        <v>28</v>
      </c>
      <c r="L19" s="106" t="s">
        <v>28</v>
      </c>
      <c r="M19" s="106" t="s">
        <v>28</v>
      </c>
      <c r="N19" s="106" t="s">
        <v>28</v>
      </c>
      <c r="O19" s="104" t="s">
        <v>28</v>
      </c>
      <c r="P19" s="104" t="s">
        <v>28</v>
      </c>
      <c r="Q19" s="104" t="s">
        <v>28</v>
      </c>
      <c r="R19" s="104" t="s">
        <v>28</v>
      </c>
      <c r="S19" s="104">
        <v>10286</v>
      </c>
      <c r="T19" s="104">
        <v>1367828</v>
      </c>
      <c r="U19" s="105">
        <v>7.8832852455999998</v>
      </c>
      <c r="V19" s="106">
        <v>7.2552545514000002</v>
      </c>
      <c r="W19" s="106">
        <v>8.5656796495999998</v>
      </c>
      <c r="X19" s="106" t="s">
        <v>28</v>
      </c>
      <c r="Y19" s="107">
        <v>7.5199513389000003</v>
      </c>
      <c r="Z19" s="106">
        <v>7.3760217127000001</v>
      </c>
      <c r="AA19" s="106">
        <v>7.6666894896000004</v>
      </c>
      <c r="AB19" s="106" t="s">
        <v>28</v>
      </c>
      <c r="AC19" s="106" t="s">
        <v>28</v>
      </c>
      <c r="AD19" s="106" t="s">
        <v>28</v>
      </c>
      <c r="AE19" s="104" t="s">
        <v>28</v>
      </c>
      <c r="AF19" s="104" t="s">
        <v>28</v>
      </c>
      <c r="AG19" s="104" t="s">
        <v>28</v>
      </c>
      <c r="AH19" s="104" t="s">
        <v>28</v>
      </c>
      <c r="AI19" s="104" t="s">
        <v>28</v>
      </c>
      <c r="AJ19" s="104">
        <v>9475</v>
      </c>
      <c r="AK19" s="104">
        <v>1437521</v>
      </c>
      <c r="AL19" s="105">
        <v>6.5912080589000004</v>
      </c>
      <c r="AM19" s="106">
        <v>6.4598192092</v>
      </c>
      <c r="AN19" s="106">
        <v>6.7252692789999999</v>
      </c>
      <c r="AO19" s="106" t="s">
        <v>28</v>
      </c>
      <c r="AP19" s="107">
        <v>6.5912080589000004</v>
      </c>
      <c r="AQ19" s="106">
        <v>6.4598192092</v>
      </c>
      <c r="AR19" s="106">
        <v>6.7252692789999999</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9044</v>
      </c>
      <c r="BX19" s="111">
        <v>10286</v>
      </c>
      <c r="BY19" s="111">
        <v>9475</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452</v>
      </c>
      <c r="B1" s="61"/>
      <c r="C1" s="61"/>
      <c r="D1" s="61"/>
      <c r="E1" s="61"/>
      <c r="F1" s="61"/>
      <c r="G1" s="61"/>
      <c r="H1" s="61"/>
      <c r="I1" s="61"/>
      <c r="J1" s="61"/>
      <c r="K1" s="61"/>
      <c r="L1" s="61"/>
    </row>
    <row r="2" spans="1:16" s="62" customFormat="1" ht="18.899999999999999" customHeight="1" x14ac:dyDescent="0.3">
      <c r="A2" s="1" t="s">
        <v>274</v>
      </c>
      <c r="B2" s="63"/>
      <c r="C2" s="63"/>
      <c r="D2" s="63"/>
      <c r="E2" s="63"/>
      <c r="F2" s="63"/>
      <c r="G2" s="63"/>
      <c r="H2" s="63"/>
      <c r="I2" s="63"/>
      <c r="J2" s="63"/>
      <c r="K2" s="61"/>
      <c r="L2" s="61"/>
    </row>
    <row r="3" spans="1:16" s="66" customFormat="1" ht="54" customHeight="1" x14ac:dyDescent="0.3">
      <c r="A3" s="103" t="s">
        <v>459</v>
      </c>
      <c r="B3" s="64" t="s">
        <v>464</v>
      </c>
      <c r="C3" s="64" t="s">
        <v>467</v>
      </c>
      <c r="D3" s="64" t="s">
        <v>468</v>
      </c>
      <c r="E3" s="64" t="s">
        <v>465</v>
      </c>
      <c r="F3" s="64" t="s">
        <v>469</v>
      </c>
      <c r="G3" s="64" t="s">
        <v>470</v>
      </c>
      <c r="H3" s="64" t="s">
        <v>466</v>
      </c>
      <c r="I3" s="64" t="s">
        <v>471</v>
      </c>
      <c r="J3" s="65" t="s">
        <v>472</v>
      </c>
      <c r="O3" s="67"/>
      <c r="P3" s="67"/>
    </row>
    <row r="4" spans="1:16" s="62" customFormat="1" ht="18.899999999999999" customHeight="1" x14ac:dyDescent="0.3">
      <c r="A4" s="84" t="s">
        <v>296</v>
      </c>
      <c r="B4" s="69">
        <v>312</v>
      </c>
      <c r="C4" s="70">
        <v>3.9038062111</v>
      </c>
      <c r="D4" s="70">
        <v>4.3464267082000001</v>
      </c>
      <c r="E4" s="69">
        <v>485</v>
      </c>
      <c r="F4" s="70">
        <v>5.0088299992999996</v>
      </c>
      <c r="G4" s="70">
        <v>5.4939535923999996</v>
      </c>
      <c r="H4" s="69">
        <v>426</v>
      </c>
      <c r="I4" s="70">
        <v>4.0496221303000004</v>
      </c>
      <c r="J4" s="85">
        <v>4.2309323555000002</v>
      </c>
    </row>
    <row r="5" spans="1:16" s="62" customFormat="1" ht="18.899999999999999" customHeight="1" x14ac:dyDescent="0.3">
      <c r="A5" s="84" t="s">
        <v>297</v>
      </c>
      <c r="B5" s="69">
        <v>203</v>
      </c>
      <c r="C5" s="70">
        <v>5.5379746834999999</v>
      </c>
      <c r="D5" s="70">
        <v>5.0919757294999997</v>
      </c>
      <c r="E5" s="69">
        <v>296</v>
      </c>
      <c r="F5" s="70">
        <v>7.8694103258999997</v>
      </c>
      <c r="G5" s="70">
        <v>6.7758269495999999</v>
      </c>
      <c r="H5" s="69">
        <v>278</v>
      </c>
      <c r="I5" s="70">
        <v>6.9299032804999996</v>
      </c>
      <c r="J5" s="85">
        <v>5.6328389047999998</v>
      </c>
    </row>
    <row r="6" spans="1:16" s="62" customFormat="1" ht="18.899999999999999" customHeight="1" x14ac:dyDescent="0.3">
      <c r="A6" s="84" t="s">
        <v>298</v>
      </c>
      <c r="B6" s="69">
        <v>229</v>
      </c>
      <c r="C6" s="70">
        <v>3.9245929733999998</v>
      </c>
      <c r="D6" s="70">
        <v>4.1957263108999996</v>
      </c>
      <c r="E6" s="69">
        <v>392</v>
      </c>
      <c r="F6" s="70">
        <v>6.0863894668</v>
      </c>
      <c r="G6" s="70">
        <v>6.3987146352000002</v>
      </c>
      <c r="H6" s="69">
        <v>342</v>
      </c>
      <c r="I6" s="70">
        <v>4.8779792043999999</v>
      </c>
      <c r="J6" s="85">
        <v>4.8906842029000002</v>
      </c>
    </row>
    <row r="7" spans="1:16" s="62" customFormat="1" ht="18.899999999999999" customHeight="1" x14ac:dyDescent="0.3">
      <c r="A7" s="84" t="s">
        <v>299</v>
      </c>
      <c r="B7" s="69">
        <v>338</v>
      </c>
      <c r="C7" s="70">
        <v>5.0010357174999998</v>
      </c>
      <c r="D7" s="70">
        <v>5.0295481371999999</v>
      </c>
      <c r="E7" s="69">
        <v>513</v>
      </c>
      <c r="F7" s="70">
        <v>7.0666997272999996</v>
      </c>
      <c r="G7" s="70">
        <v>6.6484638628999999</v>
      </c>
      <c r="H7" s="69">
        <v>393</v>
      </c>
      <c r="I7" s="70">
        <v>5.3174216593999999</v>
      </c>
      <c r="J7" s="85">
        <v>4.7766236224999998</v>
      </c>
    </row>
    <row r="8" spans="1:16" s="62" customFormat="1" ht="18.899999999999999" customHeight="1" x14ac:dyDescent="0.3">
      <c r="A8" s="84" t="s">
        <v>300</v>
      </c>
      <c r="B8" s="69">
        <v>196</v>
      </c>
      <c r="C8" s="70">
        <v>5.3505132125000001</v>
      </c>
      <c r="D8" s="70">
        <v>6.3671581535000001</v>
      </c>
      <c r="E8" s="69" t="s">
        <v>442</v>
      </c>
      <c r="F8" s="70" t="s">
        <v>442</v>
      </c>
      <c r="G8" s="70" t="s">
        <v>442</v>
      </c>
      <c r="H8" s="69">
        <v>211</v>
      </c>
      <c r="I8" s="70">
        <v>4.7763491488999996</v>
      </c>
      <c r="J8" s="85">
        <v>5.2907336927999999</v>
      </c>
    </row>
    <row r="9" spans="1:16" s="62" customFormat="1" ht="18.899999999999999" customHeight="1" x14ac:dyDescent="0.3">
      <c r="A9" s="84" t="s">
        <v>301</v>
      </c>
      <c r="B9" s="69">
        <v>321</v>
      </c>
      <c r="C9" s="70">
        <v>4.4636649330999996</v>
      </c>
      <c r="D9" s="70">
        <v>4.7329074936</v>
      </c>
      <c r="E9" s="69">
        <v>438</v>
      </c>
      <c r="F9" s="70">
        <v>5.5024434366000001</v>
      </c>
      <c r="G9" s="70">
        <v>5.7111756815000003</v>
      </c>
      <c r="H9" s="69">
        <v>443</v>
      </c>
      <c r="I9" s="70">
        <v>4.9825666404</v>
      </c>
      <c r="J9" s="85">
        <v>5.0243723331999997</v>
      </c>
    </row>
    <row r="10" spans="1:16" s="62" customFormat="1" ht="18.899999999999999" customHeight="1" x14ac:dyDescent="0.3">
      <c r="A10" s="84" t="s">
        <v>302</v>
      </c>
      <c r="B10" s="69">
        <v>343</v>
      </c>
      <c r="C10" s="70">
        <v>5.9373377185000002</v>
      </c>
      <c r="D10" s="70">
        <v>5.5937900383999999</v>
      </c>
      <c r="E10" s="69">
        <v>456</v>
      </c>
      <c r="F10" s="70">
        <v>7.4529288703000001</v>
      </c>
      <c r="G10" s="70">
        <v>6.9962284237999999</v>
      </c>
      <c r="H10" s="69">
        <v>394</v>
      </c>
      <c r="I10" s="70">
        <v>6.2906135743</v>
      </c>
      <c r="J10" s="85">
        <v>5.7571612022999998</v>
      </c>
    </row>
    <row r="11" spans="1:16" s="62" customFormat="1" ht="18.899999999999999" customHeight="1" x14ac:dyDescent="0.3">
      <c r="A11" s="84" t="s">
        <v>303</v>
      </c>
      <c r="B11" s="69">
        <v>639</v>
      </c>
      <c r="C11" s="70">
        <v>6.5324064607999999</v>
      </c>
      <c r="D11" s="70">
        <v>6.4679837118999997</v>
      </c>
      <c r="E11" s="69">
        <v>830</v>
      </c>
      <c r="F11" s="70">
        <v>8.0958233355000004</v>
      </c>
      <c r="G11" s="70">
        <v>7.6924872800999999</v>
      </c>
      <c r="H11" s="69">
        <v>690</v>
      </c>
      <c r="I11" s="70">
        <v>6.4273937384000002</v>
      </c>
      <c r="J11" s="85">
        <v>5.9670249883000004</v>
      </c>
    </row>
    <row r="12" spans="1:16" s="62" customFormat="1" ht="18.899999999999999" customHeight="1" x14ac:dyDescent="0.3">
      <c r="A12" s="84" t="s">
        <v>304</v>
      </c>
      <c r="B12" s="69">
        <v>158</v>
      </c>
      <c r="C12" s="70">
        <v>4.4757938869</v>
      </c>
      <c r="D12" s="70">
        <v>5.6730378672999997</v>
      </c>
      <c r="E12" s="69">
        <v>189</v>
      </c>
      <c r="F12" s="70">
        <v>5.0173883033999997</v>
      </c>
      <c r="G12" s="70">
        <v>6.1205487125999998</v>
      </c>
      <c r="H12" s="69">
        <v>201</v>
      </c>
      <c r="I12" s="70">
        <v>5.2480417755</v>
      </c>
      <c r="J12" s="85">
        <v>5.8716666807999998</v>
      </c>
    </row>
    <row r="13" spans="1:16" s="62" customFormat="1" ht="18.899999999999999" customHeight="1" x14ac:dyDescent="0.3">
      <c r="A13" s="84" t="s">
        <v>305</v>
      </c>
      <c r="B13" s="69">
        <v>415</v>
      </c>
      <c r="C13" s="70">
        <v>6.9483976827999996</v>
      </c>
      <c r="D13" s="70">
        <v>6.3894464434999998</v>
      </c>
      <c r="E13" s="69">
        <v>481</v>
      </c>
      <c r="F13" s="70">
        <v>7.8130076017999999</v>
      </c>
      <c r="G13" s="70">
        <v>7.0416759076000002</v>
      </c>
      <c r="H13" s="69">
        <v>456</v>
      </c>
      <c r="I13" s="70">
        <v>6.9300911854000002</v>
      </c>
      <c r="J13" s="85">
        <v>6.1192711994</v>
      </c>
    </row>
    <row r="14" spans="1:16" s="62" customFormat="1" ht="18.899999999999999" customHeight="1" x14ac:dyDescent="0.3">
      <c r="A14" s="84" t="s">
        <v>306</v>
      </c>
      <c r="B14" s="69">
        <v>614</v>
      </c>
      <c r="C14" s="70">
        <v>8.1261001336999996</v>
      </c>
      <c r="D14" s="70">
        <v>9.6643956791000001</v>
      </c>
      <c r="E14" s="69">
        <v>715</v>
      </c>
      <c r="F14" s="70">
        <v>9.2265207628999999</v>
      </c>
      <c r="G14" s="70">
        <v>10.805059549999999</v>
      </c>
      <c r="H14" s="69">
        <v>646</v>
      </c>
      <c r="I14" s="70">
        <v>8.8244132994999998</v>
      </c>
      <c r="J14" s="85">
        <v>9.6887528776000007</v>
      </c>
    </row>
    <row r="15" spans="1:16" s="62" customFormat="1" ht="18.899999999999999" customHeight="1" x14ac:dyDescent="0.3">
      <c r="A15" s="84" t="s">
        <v>307</v>
      </c>
      <c r="B15" s="69">
        <v>461</v>
      </c>
      <c r="C15" s="70">
        <v>9.7995450969999993</v>
      </c>
      <c r="D15" s="70">
        <v>12.244244913999999</v>
      </c>
      <c r="E15" s="69">
        <v>518</v>
      </c>
      <c r="F15" s="70">
        <v>10.567977803</v>
      </c>
      <c r="G15" s="70">
        <v>13.159460282</v>
      </c>
      <c r="H15" s="69">
        <v>444</v>
      </c>
      <c r="I15" s="70">
        <v>9.3742082593999996</v>
      </c>
      <c r="J15" s="85">
        <v>11.085620946000001</v>
      </c>
    </row>
    <row r="16" spans="1:16" s="62" customFormat="1" ht="18.899999999999999" customHeight="1" x14ac:dyDescent="0.3">
      <c r="A16" s="84" t="s">
        <v>308</v>
      </c>
      <c r="B16" s="69">
        <v>4383</v>
      </c>
      <c r="C16" s="70">
        <v>5.9959862597000004</v>
      </c>
      <c r="D16" s="70">
        <v>6.0016974304000001</v>
      </c>
      <c r="E16" s="69">
        <v>5748</v>
      </c>
      <c r="F16" s="70">
        <v>7.3071016688999997</v>
      </c>
      <c r="G16" s="70">
        <v>7.1723699542999997</v>
      </c>
      <c r="H16" s="69">
        <v>5192</v>
      </c>
      <c r="I16" s="70">
        <v>6.3104211890000004</v>
      </c>
      <c r="J16" s="85">
        <v>5.9482916129000003</v>
      </c>
    </row>
    <row r="17" spans="1:10" s="62" customFormat="1" ht="18.899999999999999" customHeight="1" x14ac:dyDescent="0.3">
      <c r="A17" s="84" t="s">
        <v>309</v>
      </c>
      <c r="B17" s="69">
        <v>24</v>
      </c>
      <c r="C17" s="70">
        <v>24.819027921</v>
      </c>
      <c r="D17" s="70">
        <v>32.708521460999997</v>
      </c>
      <c r="E17" s="69" t="s">
        <v>442</v>
      </c>
      <c r="F17" s="70" t="s">
        <v>442</v>
      </c>
      <c r="G17" s="70" t="s">
        <v>442</v>
      </c>
      <c r="H17" s="69">
        <v>19</v>
      </c>
      <c r="I17" s="70">
        <v>21.064301552</v>
      </c>
      <c r="J17" s="85">
        <v>25.453048841000001</v>
      </c>
    </row>
    <row r="18" spans="1:10" s="62" customFormat="1" ht="18.899999999999999" customHeight="1" x14ac:dyDescent="0.3">
      <c r="A18" s="86" t="s">
        <v>169</v>
      </c>
      <c r="B18" s="87">
        <v>4253</v>
      </c>
      <c r="C18" s="88">
        <v>5.864217107</v>
      </c>
      <c r="D18" s="88">
        <v>6.1673993237999998</v>
      </c>
      <c r="E18" s="87">
        <v>5535</v>
      </c>
      <c r="F18" s="88">
        <v>7.0838569969999998</v>
      </c>
      <c r="G18" s="88">
        <v>7.2113201451000002</v>
      </c>
      <c r="H18" s="87">
        <v>4943</v>
      </c>
      <c r="I18" s="88">
        <v>6.0429793611999996</v>
      </c>
      <c r="J18" s="89">
        <v>5.8081124236999999</v>
      </c>
    </row>
    <row r="19" spans="1:10" s="62" customFormat="1" ht="18.899999999999999" customHeight="1" x14ac:dyDescent="0.3">
      <c r="A19" s="90" t="s">
        <v>29</v>
      </c>
      <c r="B19" s="91">
        <v>9044</v>
      </c>
      <c r="C19" s="92">
        <v>7.0522862616999999</v>
      </c>
      <c r="D19" s="92">
        <v>7.6690131153000003</v>
      </c>
      <c r="E19" s="91">
        <v>10286</v>
      </c>
      <c r="F19" s="92">
        <v>7.5199513389000003</v>
      </c>
      <c r="G19" s="92">
        <v>7.8778732150000002</v>
      </c>
      <c r="H19" s="91">
        <v>9475</v>
      </c>
      <c r="I19" s="92">
        <v>6.5912080589000004</v>
      </c>
      <c r="J19" s="93">
        <v>6.5912080589000004</v>
      </c>
    </row>
    <row r="20" spans="1:10" ht="18.899999999999999" customHeight="1" x14ac:dyDescent="0.25">
      <c r="A20" s="77" t="s">
        <v>429</v>
      </c>
    </row>
    <row r="22" spans="1:10" ht="15.6" x14ac:dyDescent="0.3">
      <c r="A22" s="122" t="s">
        <v>474</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462</v>
      </c>
      <c r="B1" s="61"/>
      <c r="C1" s="61"/>
      <c r="D1" s="61"/>
      <c r="E1" s="61"/>
      <c r="F1" s="61"/>
      <c r="G1" s="61"/>
      <c r="H1" s="61"/>
      <c r="I1" s="61"/>
      <c r="J1" s="61"/>
      <c r="K1" s="61"/>
      <c r="L1" s="61"/>
    </row>
    <row r="2" spans="1:16" s="62" customFormat="1" ht="18.899999999999999" customHeight="1" x14ac:dyDescent="0.3">
      <c r="A2" s="1" t="s">
        <v>274</v>
      </c>
      <c r="B2" s="63"/>
      <c r="C2" s="63"/>
      <c r="D2" s="63"/>
      <c r="E2" s="63"/>
      <c r="F2" s="63"/>
      <c r="G2" s="63"/>
      <c r="H2" s="63"/>
      <c r="I2" s="63"/>
      <c r="J2" s="63"/>
      <c r="K2" s="61"/>
      <c r="L2" s="61"/>
    </row>
    <row r="3" spans="1:16" s="66" customFormat="1" ht="54" customHeight="1" x14ac:dyDescent="0.3">
      <c r="A3" s="103" t="s">
        <v>460</v>
      </c>
      <c r="B3" s="64" t="s">
        <v>464</v>
      </c>
      <c r="C3" s="64" t="s">
        <v>467</v>
      </c>
      <c r="D3" s="64" t="s">
        <v>468</v>
      </c>
      <c r="E3" s="64" t="s">
        <v>465</v>
      </c>
      <c r="F3" s="64" t="s">
        <v>469</v>
      </c>
      <c r="G3" s="64" t="s">
        <v>470</v>
      </c>
      <c r="H3" s="64" t="s">
        <v>466</v>
      </c>
      <c r="I3" s="64" t="s">
        <v>471</v>
      </c>
      <c r="J3" s="65" t="s">
        <v>472</v>
      </c>
      <c r="O3" s="67"/>
      <c r="P3" s="67"/>
    </row>
    <row r="4" spans="1:16" s="62" customFormat="1" ht="18.899999999999999" customHeight="1" x14ac:dyDescent="0.3">
      <c r="A4" s="84" t="s">
        <v>310</v>
      </c>
      <c r="B4" s="69">
        <v>136</v>
      </c>
      <c r="C4" s="70">
        <v>2.9364770912</v>
      </c>
      <c r="D4" s="70">
        <v>3.5946760459</v>
      </c>
      <c r="E4" s="69">
        <v>238</v>
      </c>
      <c r="F4" s="70">
        <v>3.8810253734</v>
      </c>
      <c r="G4" s="70">
        <v>4.8221556444999996</v>
      </c>
      <c r="H4" s="69">
        <v>214</v>
      </c>
      <c r="I4" s="70">
        <v>3.0586721932000001</v>
      </c>
      <c r="J4" s="85">
        <v>3.6092116618999999</v>
      </c>
    </row>
    <row r="5" spans="1:16" s="62" customFormat="1" ht="18.899999999999999" customHeight="1" x14ac:dyDescent="0.3">
      <c r="A5" s="84" t="s">
        <v>311</v>
      </c>
      <c r="B5" s="69">
        <v>176</v>
      </c>
      <c r="C5" s="70">
        <v>5.2368483693999996</v>
      </c>
      <c r="D5" s="70">
        <v>4.6534252286999997</v>
      </c>
      <c r="E5" s="69">
        <v>247</v>
      </c>
      <c r="F5" s="70">
        <v>6.9567666525999998</v>
      </c>
      <c r="G5" s="70">
        <v>5.796077886</v>
      </c>
      <c r="H5" s="69">
        <v>212</v>
      </c>
      <c r="I5" s="70">
        <v>6.0175986374999999</v>
      </c>
      <c r="J5" s="85">
        <v>4.6107535139999998</v>
      </c>
    </row>
    <row r="6" spans="1:16" s="62" customFormat="1" ht="18.899999999999999" customHeight="1" x14ac:dyDescent="0.3">
      <c r="A6" s="84" t="s">
        <v>297</v>
      </c>
      <c r="B6" s="69">
        <v>203</v>
      </c>
      <c r="C6" s="70">
        <v>5.5379746834999999</v>
      </c>
      <c r="D6" s="70">
        <v>4.7719355888999999</v>
      </c>
      <c r="E6" s="69">
        <v>296</v>
      </c>
      <c r="F6" s="70">
        <v>7.8694103258999997</v>
      </c>
      <c r="G6" s="70">
        <v>6.2211644854000001</v>
      </c>
      <c r="H6" s="69">
        <v>278</v>
      </c>
      <c r="I6" s="70">
        <v>6.9299032804999996</v>
      </c>
      <c r="J6" s="85">
        <v>5.1881827129999998</v>
      </c>
    </row>
    <row r="7" spans="1:16" s="62" customFormat="1" ht="18.899999999999999" customHeight="1" x14ac:dyDescent="0.3">
      <c r="A7" s="84" t="s">
        <v>312</v>
      </c>
      <c r="B7" s="69">
        <v>128</v>
      </c>
      <c r="C7" s="70">
        <v>2.9939419456</v>
      </c>
      <c r="D7" s="70">
        <v>3.4556926838000002</v>
      </c>
      <c r="E7" s="69">
        <v>219</v>
      </c>
      <c r="F7" s="70">
        <v>4.5963019706999999</v>
      </c>
      <c r="G7" s="70">
        <v>5.1112545537000003</v>
      </c>
      <c r="H7" s="69">
        <v>211</v>
      </c>
      <c r="I7" s="70">
        <v>3.9375956407000001</v>
      </c>
      <c r="J7" s="85">
        <v>4.0415919667000004</v>
      </c>
    </row>
    <row r="8" spans="1:16" s="62" customFormat="1" ht="18.899999999999999" customHeight="1" x14ac:dyDescent="0.3">
      <c r="A8" s="84" t="s">
        <v>313</v>
      </c>
      <c r="B8" s="69">
        <v>101</v>
      </c>
      <c r="C8" s="70">
        <v>6.4756042829</v>
      </c>
      <c r="D8" s="70">
        <v>5.4256865148999998</v>
      </c>
      <c r="E8" s="69">
        <v>173</v>
      </c>
      <c r="F8" s="70">
        <v>10.322811624</v>
      </c>
      <c r="G8" s="70">
        <v>9.0333296448000002</v>
      </c>
      <c r="H8" s="69">
        <v>131</v>
      </c>
      <c r="I8" s="70">
        <v>7.9273827533999999</v>
      </c>
      <c r="J8" s="85">
        <v>6.8878811239999997</v>
      </c>
    </row>
    <row r="9" spans="1:16" s="62" customFormat="1" ht="18.899999999999999" customHeight="1" x14ac:dyDescent="0.3">
      <c r="A9" s="84" t="s">
        <v>314</v>
      </c>
      <c r="B9" s="69">
        <v>175</v>
      </c>
      <c r="C9" s="70">
        <v>4.3586550435999998</v>
      </c>
      <c r="D9" s="70">
        <v>4.1477005270999996</v>
      </c>
      <c r="E9" s="69">
        <v>299</v>
      </c>
      <c r="F9" s="70">
        <v>6.8335047422999997</v>
      </c>
      <c r="G9" s="70">
        <v>5.7953832262000002</v>
      </c>
      <c r="H9" s="69">
        <v>233</v>
      </c>
      <c r="I9" s="70">
        <v>5.1852676088000003</v>
      </c>
      <c r="J9" s="85">
        <v>4.2267959031000002</v>
      </c>
    </row>
    <row r="10" spans="1:16" s="62" customFormat="1" ht="18.899999999999999" customHeight="1" x14ac:dyDescent="0.3">
      <c r="A10" s="84" t="s">
        <v>315</v>
      </c>
      <c r="B10" s="69">
        <v>163</v>
      </c>
      <c r="C10" s="70">
        <v>5.9410992856</v>
      </c>
      <c r="D10" s="70">
        <v>5.9506727014000003</v>
      </c>
      <c r="E10" s="69">
        <v>214</v>
      </c>
      <c r="F10" s="70">
        <v>7.4205069524000002</v>
      </c>
      <c r="G10" s="70">
        <v>7.1326221228</v>
      </c>
      <c r="H10" s="69">
        <v>160</v>
      </c>
      <c r="I10" s="70">
        <v>5.5223829082</v>
      </c>
      <c r="J10" s="85">
        <v>5.1833532982000001</v>
      </c>
    </row>
    <row r="11" spans="1:16" s="62" customFormat="1" ht="18.899999999999999" customHeight="1" x14ac:dyDescent="0.3">
      <c r="A11" s="84" t="s">
        <v>300</v>
      </c>
      <c r="B11" s="69">
        <v>196</v>
      </c>
      <c r="C11" s="70">
        <v>5.3505132125000001</v>
      </c>
      <c r="D11" s="70">
        <v>6.0913029947000004</v>
      </c>
      <c r="E11" s="69">
        <v>217</v>
      </c>
      <c r="F11" s="70">
        <v>5.4364164745999997</v>
      </c>
      <c r="G11" s="70">
        <v>6.0679214150999998</v>
      </c>
      <c r="H11" s="69">
        <v>211</v>
      </c>
      <c r="I11" s="70">
        <v>4.7763491488999996</v>
      </c>
      <c r="J11" s="85">
        <v>5.0231941994999998</v>
      </c>
    </row>
    <row r="12" spans="1:16" s="62" customFormat="1" ht="18.899999999999999" customHeight="1" x14ac:dyDescent="0.3">
      <c r="A12" s="84" t="s">
        <v>316</v>
      </c>
      <c r="B12" s="69">
        <v>98</v>
      </c>
      <c r="C12" s="70">
        <v>3.5077671987999999</v>
      </c>
      <c r="D12" s="70">
        <v>4.0713748401999998</v>
      </c>
      <c r="E12" s="69">
        <v>136</v>
      </c>
      <c r="F12" s="70">
        <v>4.4112877067999996</v>
      </c>
      <c r="G12" s="70">
        <v>4.8467768934000004</v>
      </c>
      <c r="H12" s="69">
        <v>112</v>
      </c>
      <c r="I12" s="70">
        <v>3.4238200049</v>
      </c>
      <c r="J12" s="85">
        <v>3.5369146163999998</v>
      </c>
    </row>
    <row r="13" spans="1:16" s="62" customFormat="1" ht="18.899999999999999" customHeight="1" x14ac:dyDescent="0.3">
      <c r="A13" s="84" t="s">
        <v>317</v>
      </c>
      <c r="B13" s="69">
        <v>32</v>
      </c>
      <c r="C13" s="70">
        <v>6.2856020427999999</v>
      </c>
      <c r="D13" s="70">
        <v>5.6855492841000004</v>
      </c>
      <c r="E13" s="69" t="s">
        <v>442</v>
      </c>
      <c r="F13" s="70" t="s">
        <v>442</v>
      </c>
      <c r="G13" s="70" t="s">
        <v>442</v>
      </c>
      <c r="H13" s="69">
        <v>52</v>
      </c>
      <c r="I13" s="70">
        <v>7.4137439406999999</v>
      </c>
      <c r="J13" s="85">
        <v>6.8570350334999999</v>
      </c>
    </row>
    <row r="14" spans="1:16" s="62" customFormat="1" ht="18.899999999999999" customHeight="1" x14ac:dyDescent="0.3">
      <c r="A14" s="84" t="s">
        <v>318</v>
      </c>
      <c r="B14" s="69">
        <v>191</v>
      </c>
      <c r="C14" s="70">
        <v>4.9119197634000002</v>
      </c>
      <c r="D14" s="70">
        <v>4.7473102288</v>
      </c>
      <c r="E14" s="69">
        <v>259</v>
      </c>
      <c r="F14" s="70">
        <v>5.9862247491999998</v>
      </c>
      <c r="G14" s="70">
        <v>5.7355619405000002</v>
      </c>
      <c r="H14" s="69">
        <v>279</v>
      </c>
      <c r="I14" s="70">
        <v>5.6725764476</v>
      </c>
      <c r="J14" s="85">
        <v>5.3255646548</v>
      </c>
    </row>
    <row r="15" spans="1:16" s="62" customFormat="1" ht="18.899999999999999" customHeight="1" x14ac:dyDescent="0.3">
      <c r="A15" s="84" t="s">
        <v>319</v>
      </c>
      <c r="B15" s="69">
        <v>196</v>
      </c>
      <c r="C15" s="70">
        <v>5.3429287972999999</v>
      </c>
      <c r="D15" s="70">
        <v>4.7416890892000003</v>
      </c>
      <c r="E15" s="69">
        <v>272</v>
      </c>
      <c r="F15" s="70">
        <v>6.868166553</v>
      </c>
      <c r="G15" s="70">
        <v>5.7892139653000001</v>
      </c>
      <c r="H15" s="69">
        <v>249</v>
      </c>
      <c r="I15" s="70">
        <v>6.0923393115</v>
      </c>
      <c r="J15" s="85">
        <v>5.0193910482000001</v>
      </c>
    </row>
    <row r="16" spans="1:16" s="62" customFormat="1" ht="18.899999999999999" customHeight="1" x14ac:dyDescent="0.3">
      <c r="A16" s="84" t="s">
        <v>320</v>
      </c>
      <c r="B16" s="69">
        <v>147</v>
      </c>
      <c r="C16" s="70">
        <v>6.9714502514000003</v>
      </c>
      <c r="D16" s="70">
        <v>6.4531054824999998</v>
      </c>
      <c r="E16" s="69">
        <v>184</v>
      </c>
      <c r="F16" s="70">
        <v>8.5260182568000005</v>
      </c>
      <c r="G16" s="70">
        <v>7.9421600793999998</v>
      </c>
      <c r="H16" s="69">
        <v>145</v>
      </c>
      <c r="I16" s="70">
        <v>6.6629905340000004</v>
      </c>
      <c r="J16" s="85">
        <v>6.1170981561</v>
      </c>
    </row>
    <row r="17" spans="1:12" s="62" customFormat="1" ht="18.899999999999999" customHeight="1" x14ac:dyDescent="0.3">
      <c r="A17" s="84" t="s">
        <v>321</v>
      </c>
      <c r="B17" s="69">
        <v>23</v>
      </c>
      <c r="C17" s="70">
        <v>2.3117901296999999</v>
      </c>
      <c r="D17" s="70">
        <v>2.7005827477</v>
      </c>
      <c r="E17" s="69">
        <v>54</v>
      </c>
      <c r="F17" s="70">
        <v>5.4315027157999998</v>
      </c>
      <c r="G17" s="70">
        <v>5.9525132993999996</v>
      </c>
      <c r="H17" s="69">
        <v>35</v>
      </c>
      <c r="I17" s="70">
        <v>3.2842263301000001</v>
      </c>
      <c r="J17" s="85">
        <v>3.1613047861000001</v>
      </c>
    </row>
    <row r="18" spans="1:12" s="62" customFormat="1" ht="18.899999999999999" customHeight="1" x14ac:dyDescent="0.3">
      <c r="A18" s="84" t="s">
        <v>322</v>
      </c>
      <c r="B18" s="69">
        <v>161</v>
      </c>
      <c r="C18" s="70">
        <v>5.3629126278000001</v>
      </c>
      <c r="D18" s="70">
        <v>5.8669349785999998</v>
      </c>
      <c r="E18" s="69">
        <v>234</v>
      </c>
      <c r="F18" s="70">
        <v>7.0748299320000001</v>
      </c>
      <c r="G18" s="70">
        <v>7.2048440682999999</v>
      </c>
      <c r="H18" s="69">
        <v>195</v>
      </c>
      <c r="I18" s="70">
        <v>5.4565296471</v>
      </c>
      <c r="J18" s="85">
        <v>5.312651411</v>
      </c>
    </row>
    <row r="19" spans="1:12" s="62" customFormat="1" ht="18.899999999999999" customHeight="1" x14ac:dyDescent="0.3">
      <c r="A19" s="84" t="s">
        <v>323</v>
      </c>
      <c r="B19" s="69">
        <v>319</v>
      </c>
      <c r="C19" s="70">
        <v>8.1057044848000004</v>
      </c>
      <c r="D19" s="70">
        <v>6.0067623399999999</v>
      </c>
      <c r="E19" s="69">
        <v>384</v>
      </c>
      <c r="F19" s="70">
        <v>9.4849944423999997</v>
      </c>
      <c r="G19" s="70">
        <v>6.8507813589</v>
      </c>
      <c r="H19" s="69">
        <v>353</v>
      </c>
      <c r="I19" s="70">
        <v>8.4397264858999996</v>
      </c>
      <c r="J19" s="85">
        <v>6.4433344807999999</v>
      </c>
    </row>
    <row r="20" spans="1:12" s="62" customFormat="1" ht="18.899999999999999" customHeight="1" x14ac:dyDescent="0.3">
      <c r="A20" s="84" t="s">
        <v>324</v>
      </c>
      <c r="B20" s="69">
        <v>136</v>
      </c>
      <c r="C20" s="70">
        <v>7.3533387401999999</v>
      </c>
      <c r="D20" s="70">
        <v>8.9262903290000004</v>
      </c>
      <c r="E20" s="69">
        <v>158</v>
      </c>
      <c r="F20" s="70">
        <v>8.3070452156000005</v>
      </c>
      <c r="G20" s="70">
        <v>10.173515124</v>
      </c>
      <c r="H20" s="69">
        <v>107</v>
      </c>
      <c r="I20" s="70">
        <v>5.5924319239000004</v>
      </c>
      <c r="J20" s="85">
        <v>6.8568390466000002</v>
      </c>
    </row>
    <row r="21" spans="1:12" s="62" customFormat="1" ht="18.899999999999999" customHeight="1" x14ac:dyDescent="0.3">
      <c r="A21" s="84" t="s">
        <v>325</v>
      </c>
      <c r="B21" s="69">
        <v>39</v>
      </c>
      <c r="C21" s="70">
        <v>1.9825132167999999</v>
      </c>
      <c r="D21" s="70">
        <v>2.5534045859000001</v>
      </c>
      <c r="E21" s="69">
        <v>73</v>
      </c>
      <c r="F21" s="70">
        <v>3.4884832266000001</v>
      </c>
      <c r="G21" s="70">
        <v>4.2476730545999999</v>
      </c>
      <c r="H21" s="69">
        <v>70</v>
      </c>
      <c r="I21" s="70">
        <v>3.2443455692000001</v>
      </c>
      <c r="J21" s="85">
        <v>3.6379306845000001</v>
      </c>
    </row>
    <row r="22" spans="1:12" s="62" customFormat="1" ht="18.899999999999999" customHeight="1" x14ac:dyDescent="0.3">
      <c r="A22" s="84" t="s">
        <v>326</v>
      </c>
      <c r="B22" s="69">
        <v>119</v>
      </c>
      <c r="C22" s="70">
        <v>7.6140508029999996</v>
      </c>
      <c r="D22" s="70">
        <v>9.0018599832999993</v>
      </c>
      <c r="E22" s="69">
        <v>116</v>
      </c>
      <c r="F22" s="70">
        <v>6.9282685301000004</v>
      </c>
      <c r="G22" s="70">
        <v>8.3959185629000004</v>
      </c>
      <c r="H22" s="69">
        <v>131</v>
      </c>
      <c r="I22" s="70">
        <v>7.8330542932</v>
      </c>
      <c r="J22" s="85">
        <v>9.2062513947000006</v>
      </c>
    </row>
    <row r="23" spans="1:12" s="62" customFormat="1" ht="18.899999999999999" customHeight="1" x14ac:dyDescent="0.3">
      <c r="A23" s="84" t="s">
        <v>327</v>
      </c>
      <c r="B23" s="69">
        <v>221</v>
      </c>
      <c r="C23" s="70">
        <v>6.7654441927000004</v>
      </c>
      <c r="D23" s="70">
        <v>6.1279536804000001</v>
      </c>
      <c r="E23" s="69">
        <v>276</v>
      </c>
      <c r="F23" s="70">
        <v>8.3262941956999992</v>
      </c>
      <c r="G23" s="70">
        <v>7.2037280979</v>
      </c>
      <c r="H23" s="69">
        <v>228</v>
      </c>
      <c r="I23" s="70">
        <v>6.9550363003999998</v>
      </c>
      <c r="J23" s="85">
        <v>5.2426987272999996</v>
      </c>
    </row>
    <row r="24" spans="1:12" s="62" customFormat="1" ht="18.899999999999999" customHeight="1" x14ac:dyDescent="0.3">
      <c r="A24" s="84" t="s">
        <v>328</v>
      </c>
      <c r="B24" s="69">
        <v>194</v>
      </c>
      <c r="C24" s="70">
        <v>7.1692535106999999</v>
      </c>
      <c r="D24" s="70">
        <v>6.2531073222</v>
      </c>
      <c r="E24" s="69">
        <v>205</v>
      </c>
      <c r="F24" s="70">
        <v>7.2142454955000002</v>
      </c>
      <c r="G24" s="70">
        <v>6.3900840845999998</v>
      </c>
      <c r="H24" s="69">
        <v>228</v>
      </c>
      <c r="I24" s="70">
        <v>6.9053243684999996</v>
      </c>
      <c r="J24" s="85">
        <v>6.6358003871999998</v>
      </c>
    </row>
    <row r="25" spans="1:12" s="62" customFormat="1" ht="18.899999999999999" customHeight="1" x14ac:dyDescent="0.3">
      <c r="A25" s="84" t="s">
        <v>309</v>
      </c>
      <c r="B25" s="69">
        <v>24</v>
      </c>
      <c r="C25" s="70">
        <v>24.819027921</v>
      </c>
      <c r="D25" s="70">
        <v>32.708521460999997</v>
      </c>
      <c r="E25" s="69" t="s">
        <v>442</v>
      </c>
      <c r="F25" s="70" t="s">
        <v>442</v>
      </c>
      <c r="G25" s="70" t="s">
        <v>442</v>
      </c>
      <c r="H25" s="69">
        <v>19</v>
      </c>
      <c r="I25" s="70">
        <v>21.064301552</v>
      </c>
      <c r="J25" s="85">
        <v>25.453048841000001</v>
      </c>
    </row>
    <row r="26" spans="1:12" s="62" customFormat="1" ht="18.899999999999999" customHeight="1" x14ac:dyDescent="0.3">
      <c r="A26" s="84" t="s">
        <v>329</v>
      </c>
      <c r="B26" s="69">
        <v>237</v>
      </c>
      <c r="C26" s="70">
        <v>6.0141599208000001</v>
      </c>
      <c r="D26" s="70">
        <v>6.9271287551</v>
      </c>
      <c r="E26" s="69">
        <v>271</v>
      </c>
      <c r="F26" s="70">
        <v>6.7933420235000002</v>
      </c>
      <c r="G26" s="70">
        <v>7.7252002089999996</v>
      </c>
      <c r="H26" s="69">
        <v>253</v>
      </c>
      <c r="I26" s="70">
        <v>6.6398971209999997</v>
      </c>
      <c r="J26" s="85">
        <v>7.0489302253000004</v>
      </c>
    </row>
    <row r="27" spans="1:12" s="62" customFormat="1" ht="18.899999999999999" customHeight="1" x14ac:dyDescent="0.3">
      <c r="A27" s="84" t="s">
        <v>330</v>
      </c>
      <c r="B27" s="69">
        <v>377</v>
      </c>
      <c r="C27" s="70">
        <v>10.428192078</v>
      </c>
      <c r="D27" s="70">
        <v>12.136391857</v>
      </c>
      <c r="E27" s="69">
        <v>444</v>
      </c>
      <c r="F27" s="70">
        <v>11.807882558999999</v>
      </c>
      <c r="G27" s="70">
        <v>13.694354045000001</v>
      </c>
      <c r="H27" s="69">
        <v>393</v>
      </c>
      <c r="I27" s="70">
        <v>11.195624305999999</v>
      </c>
      <c r="J27" s="85">
        <v>12.110521745</v>
      </c>
    </row>
    <row r="28" spans="1:12" s="62" customFormat="1" ht="18.899999999999999" customHeight="1" x14ac:dyDescent="0.3">
      <c r="A28" s="84" t="s">
        <v>331</v>
      </c>
      <c r="B28" s="69">
        <v>211</v>
      </c>
      <c r="C28" s="70">
        <v>6.9816689828999996</v>
      </c>
      <c r="D28" s="70">
        <v>8.5947151003000002</v>
      </c>
      <c r="E28" s="69">
        <v>215</v>
      </c>
      <c r="F28" s="70">
        <v>6.7633458113999998</v>
      </c>
      <c r="G28" s="70">
        <v>8.3402410231000008</v>
      </c>
      <c r="H28" s="69">
        <v>188</v>
      </c>
      <c r="I28" s="70">
        <v>6.0235173496999996</v>
      </c>
      <c r="J28" s="85">
        <v>7.2013755476999997</v>
      </c>
    </row>
    <row r="29" spans="1:12" s="62" customFormat="1" ht="18.899999999999999" customHeight="1" x14ac:dyDescent="0.3">
      <c r="A29" s="84" t="s">
        <v>332</v>
      </c>
      <c r="B29" s="69">
        <v>250</v>
      </c>
      <c r="C29" s="70">
        <v>14.862374413</v>
      </c>
      <c r="D29" s="70">
        <v>17.768152436000001</v>
      </c>
      <c r="E29" s="69">
        <v>303</v>
      </c>
      <c r="F29" s="70">
        <v>17.588668949999999</v>
      </c>
      <c r="G29" s="70">
        <v>20.921867618</v>
      </c>
      <c r="H29" s="69">
        <v>256</v>
      </c>
      <c r="I29" s="70">
        <v>15.848449204</v>
      </c>
      <c r="J29" s="85">
        <v>18.444166453000001</v>
      </c>
    </row>
    <row r="30" spans="1:12" ht="18.899999999999999" customHeight="1" x14ac:dyDescent="0.25">
      <c r="A30" s="86" t="s">
        <v>169</v>
      </c>
      <c r="B30" s="87">
        <v>4253</v>
      </c>
      <c r="C30" s="88">
        <v>5.864217107</v>
      </c>
      <c r="D30" s="88">
        <v>6.1673993237999998</v>
      </c>
      <c r="E30" s="87">
        <v>5535</v>
      </c>
      <c r="F30" s="88">
        <v>7.0838569969999998</v>
      </c>
      <c r="G30" s="88">
        <v>7.2113201451000002</v>
      </c>
      <c r="H30" s="87">
        <v>4943</v>
      </c>
      <c r="I30" s="88">
        <v>6.0429793611999996</v>
      </c>
      <c r="J30" s="89">
        <v>5.8081124236999999</v>
      </c>
    </row>
    <row r="31" spans="1:12" ht="18.899999999999999" customHeight="1" x14ac:dyDescent="0.25">
      <c r="A31" s="90" t="s">
        <v>29</v>
      </c>
      <c r="B31" s="91">
        <v>9044</v>
      </c>
      <c r="C31" s="92">
        <v>7.0522862616999999</v>
      </c>
      <c r="D31" s="92">
        <v>7.6690131153000003</v>
      </c>
      <c r="E31" s="91">
        <v>10286</v>
      </c>
      <c r="F31" s="92">
        <v>7.5199513389000003</v>
      </c>
      <c r="G31" s="92">
        <v>7.8778732150000002</v>
      </c>
      <c r="H31" s="91">
        <v>9475</v>
      </c>
      <c r="I31" s="92">
        <v>6.5912080589000004</v>
      </c>
      <c r="J31" s="93">
        <v>6.5912080589000004</v>
      </c>
      <c r="K31" s="94"/>
      <c r="L31" s="94"/>
    </row>
    <row r="32" spans="1:12" ht="18.899999999999999" customHeight="1" x14ac:dyDescent="0.25">
      <c r="A32" s="77" t="s">
        <v>429</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474</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453</v>
      </c>
      <c r="B1" s="61"/>
      <c r="C1" s="61"/>
      <c r="D1" s="61"/>
      <c r="E1" s="61"/>
      <c r="F1" s="61"/>
      <c r="G1" s="61"/>
      <c r="H1" s="61"/>
      <c r="I1" s="61"/>
      <c r="J1" s="61"/>
    </row>
    <row r="2" spans="1:16" s="62" customFormat="1" ht="18.899999999999999" customHeight="1" x14ac:dyDescent="0.3">
      <c r="A2" s="1" t="s">
        <v>274</v>
      </c>
      <c r="B2" s="63"/>
      <c r="C2" s="63"/>
      <c r="D2" s="63"/>
      <c r="E2" s="63"/>
      <c r="F2" s="63"/>
      <c r="G2" s="63"/>
      <c r="H2" s="63"/>
      <c r="I2" s="63"/>
      <c r="J2" s="63"/>
    </row>
    <row r="3" spans="1:16" s="66" customFormat="1" ht="54" customHeight="1" x14ac:dyDescent="0.3">
      <c r="A3" s="103" t="s">
        <v>461</v>
      </c>
      <c r="B3" s="64" t="s">
        <v>464</v>
      </c>
      <c r="C3" s="64" t="s">
        <v>467</v>
      </c>
      <c r="D3" s="64" t="s">
        <v>468</v>
      </c>
      <c r="E3" s="64" t="s">
        <v>465</v>
      </c>
      <c r="F3" s="64" t="s">
        <v>469</v>
      </c>
      <c r="G3" s="64" t="s">
        <v>470</v>
      </c>
      <c r="H3" s="64" t="s">
        <v>466</v>
      </c>
      <c r="I3" s="64" t="s">
        <v>471</v>
      </c>
      <c r="J3" s="65" t="s">
        <v>472</v>
      </c>
      <c r="O3" s="67"/>
      <c r="P3" s="67"/>
    </row>
    <row r="4" spans="1:16" s="62" customFormat="1" ht="18.899999999999999" customHeight="1" x14ac:dyDescent="0.3">
      <c r="A4" s="84" t="s">
        <v>333</v>
      </c>
      <c r="B4" s="69">
        <v>27</v>
      </c>
      <c r="C4" s="70">
        <v>3.9770216527</v>
      </c>
      <c r="D4" s="70">
        <v>5.3162895343000001</v>
      </c>
      <c r="E4" s="69">
        <v>30</v>
      </c>
      <c r="F4" s="70">
        <v>3.8461538462</v>
      </c>
      <c r="G4" s="70">
        <v>4.8826821138999996</v>
      </c>
      <c r="H4" s="69">
        <v>22</v>
      </c>
      <c r="I4" s="70">
        <v>2.4382134545</v>
      </c>
      <c r="J4" s="85">
        <v>2.9220363479000002</v>
      </c>
    </row>
    <row r="5" spans="1:16" s="62" customFormat="1" ht="18.899999999999999" customHeight="1" x14ac:dyDescent="0.3">
      <c r="A5" s="84" t="s">
        <v>354</v>
      </c>
      <c r="B5" s="69">
        <v>41</v>
      </c>
      <c r="C5" s="70">
        <v>5.8288313904000004</v>
      </c>
      <c r="D5" s="70">
        <v>7.2584371438000002</v>
      </c>
      <c r="E5" s="69">
        <v>44</v>
      </c>
      <c r="F5" s="70">
        <v>5.3724053724000003</v>
      </c>
      <c r="G5" s="70">
        <v>6.6863403907999999</v>
      </c>
      <c r="H5" s="69">
        <v>54</v>
      </c>
      <c r="I5" s="70">
        <v>5.0847457626999999</v>
      </c>
      <c r="J5" s="85">
        <v>6.6329622661999998</v>
      </c>
    </row>
    <row r="6" spans="1:16" s="62" customFormat="1" ht="18.899999999999999" customHeight="1" x14ac:dyDescent="0.3">
      <c r="A6" s="84" t="s">
        <v>334</v>
      </c>
      <c r="B6" s="69">
        <v>36</v>
      </c>
      <c r="C6" s="70">
        <v>3.9534372941</v>
      </c>
      <c r="D6" s="70">
        <v>5.6524191483999999</v>
      </c>
      <c r="E6" s="69">
        <v>35</v>
      </c>
      <c r="F6" s="70">
        <v>3.6904259806000002</v>
      </c>
      <c r="G6" s="70">
        <v>5.1217896135999998</v>
      </c>
      <c r="H6" s="69">
        <v>47</v>
      </c>
      <c r="I6" s="70">
        <v>4.2028078332999996</v>
      </c>
      <c r="J6" s="85">
        <v>5.4616519132999999</v>
      </c>
    </row>
    <row r="7" spans="1:16" s="62" customFormat="1" ht="18.899999999999999" customHeight="1" x14ac:dyDescent="0.3">
      <c r="A7" s="84" t="s">
        <v>349</v>
      </c>
      <c r="B7" s="69">
        <v>15</v>
      </c>
      <c r="C7" s="70">
        <v>7.1157495256000001</v>
      </c>
      <c r="D7" s="70">
        <v>7.8435475119999998</v>
      </c>
      <c r="E7" s="69">
        <v>18</v>
      </c>
      <c r="F7" s="70">
        <v>8.5510688835999993</v>
      </c>
      <c r="G7" s="70">
        <v>9.7024383695999994</v>
      </c>
      <c r="H7" s="69">
        <v>9</v>
      </c>
      <c r="I7" s="70">
        <v>3.9700044111000001</v>
      </c>
      <c r="J7" s="85">
        <v>4.4805180001</v>
      </c>
    </row>
    <row r="8" spans="1:16" s="62" customFormat="1" ht="18.899999999999999" customHeight="1" x14ac:dyDescent="0.3">
      <c r="A8" s="84" t="s">
        <v>335</v>
      </c>
      <c r="B8" s="69">
        <v>39</v>
      </c>
      <c r="C8" s="70">
        <v>3.1982942430999999</v>
      </c>
      <c r="D8" s="70">
        <v>4.3074354158999997</v>
      </c>
      <c r="E8" s="69">
        <v>55</v>
      </c>
      <c r="F8" s="70">
        <v>3.6905321076000002</v>
      </c>
      <c r="G8" s="70">
        <v>4.9813829800000002</v>
      </c>
      <c r="H8" s="69">
        <v>45</v>
      </c>
      <c r="I8" s="70">
        <v>2.5986025292999999</v>
      </c>
      <c r="J8" s="85">
        <v>3.4358000276</v>
      </c>
    </row>
    <row r="9" spans="1:16" s="62" customFormat="1" ht="18.899999999999999" customHeight="1" x14ac:dyDescent="0.3">
      <c r="A9" s="84" t="s">
        <v>350</v>
      </c>
      <c r="B9" s="69">
        <v>39</v>
      </c>
      <c r="C9" s="70">
        <v>3.6520273433999999</v>
      </c>
      <c r="D9" s="70">
        <v>4.8912316014000004</v>
      </c>
      <c r="E9" s="69">
        <v>70</v>
      </c>
      <c r="F9" s="70">
        <v>5.2822215515000002</v>
      </c>
      <c r="G9" s="70">
        <v>6.6906230771999997</v>
      </c>
      <c r="H9" s="69">
        <v>49</v>
      </c>
      <c r="I9" s="70">
        <v>3.0965621840000002</v>
      </c>
      <c r="J9" s="85">
        <v>3.8035347689000001</v>
      </c>
    </row>
    <row r="10" spans="1:16" s="62" customFormat="1" ht="18.899999999999999" customHeight="1" x14ac:dyDescent="0.3">
      <c r="A10" s="84" t="s">
        <v>336</v>
      </c>
      <c r="B10" s="69">
        <v>52</v>
      </c>
      <c r="C10" s="70">
        <v>5.4495912807</v>
      </c>
      <c r="D10" s="70">
        <v>5.8805241706000002</v>
      </c>
      <c r="E10" s="69">
        <v>52</v>
      </c>
      <c r="F10" s="70">
        <v>5.2883148580999997</v>
      </c>
      <c r="G10" s="70">
        <v>5.8063804425000001</v>
      </c>
      <c r="H10" s="69">
        <v>45</v>
      </c>
      <c r="I10" s="70">
        <v>4.3821209464999997</v>
      </c>
      <c r="J10" s="85">
        <v>4.7770942623000003</v>
      </c>
    </row>
    <row r="11" spans="1:16" s="62" customFormat="1" ht="18.899999999999999" customHeight="1" x14ac:dyDescent="0.3">
      <c r="A11" s="84" t="s">
        <v>337</v>
      </c>
      <c r="B11" s="69">
        <v>20</v>
      </c>
      <c r="C11" s="70">
        <v>3.3461602811</v>
      </c>
      <c r="D11" s="70">
        <v>5.1225660299999998</v>
      </c>
      <c r="E11" s="69">
        <v>11</v>
      </c>
      <c r="F11" s="70">
        <v>1.9093907308</v>
      </c>
      <c r="G11" s="70">
        <v>2.8588744572000002</v>
      </c>
      <c r="H11" s="69">
        <v>12</v>
      </c>
      <c r="I11" s="70">
        <v>1.4176018901</v>
      </c>
      <c r="J11" s="85">
        <v>2.1723351047000001</v>
      </c>
    </row>
    <row r="12" spans="1:16" s="62" customFormat="1" ht="18.899999999999999" customHeight="1" x14ac:dyDescent="0.3">
      <c r="A12" s="84" t="s">
        <v>210</v>
      </c>
      <c r="B12" s="69">
        <v>26</v>
      </c>
      <c r="C12" s="70">
        <v>6.0889929742</v>
      </c>
      <c r="D12" s="70">
        <v>6.7360642438999996</v>
      </c>
      <c r="E12" s="69">
        <v>28</v>
      </c>
      <c r="F12" s="70">
        <v>6.3535284774000003</v>
      </c>
      <c r="G12" s="70">
        <v>6.9249585453</v>
      </c>
      <c r="H12" s="69">
        <v>16</v>
      </c>
      <c r="I12" s="70">
        <v>3.5634743874999999</v>
      </c>
      <c r="J12" s="85">
        <v>3.6663079598000001</v>
      </c>
    </row>
    <row r="13" spans="1:16" s="62" customFormat="1" ht="18.899999999999999" customHeight="1" x14ac:dyDescent="0.3">
      <c r="A13" s="84" t="s">
        <v>338</v>
      </c>
      <c r="B13" s="69">
        <v>74</v>
      </c>
      <c r="C13" s="70">
        <v>8.2058106009999996</v>
      </c>
      <c r="D13" s="70">
        <v>8.0491651275000002</v>
      </c>
      <c r="E13" s="69">
        <v>68</v>
      </c>
      <c r="F13" s="70">
        <v>6.6045066045</v>
      </c>
      <c r="G13" s="70">
        <v>6.217261089</v>
      </c>
      <c r="H13" s="69">
        <v>54</v>
      </c>
      <c r="I13" s="70">
        <v>4.7001479676000004</v>
      </c>
      <c r="J13" s="85">
        <v>4.4543255181000001</v>
      </c>
    </row>
    <row r="14" spans="1:16" s="62" customFormat="1" ht="18.899999999999999" customHeight="1" x14ac:dyDescent="0.3">
      <c r="A14" s="84" t="s">
        <v>351</v>
      </c>
      <c r="B14" s="69">
        <v>44</v>
      </c>
      <c r="C14" s="70">
        <v>4.3345483203999997</v>
      </c>
      <c r="D14" s="70">
        <v>4.8773158064000004</v>
      </c>
      <c r="E14" s="69">
        <v>73</v>
      </c>
      <c r="F14" s="70">
        <v>5.369226243</v>
      </c>
      <c r="G14" s="70">
        <v>6.3059089765999996</v>
      </c>
      <c r="H14" s="69">
        <v>65</v>
      </c>
      <c r="I14" s="70">
        <v>4.5020085883999998</v>
      </c>
      <c r="J14" s="85">
        <v>5.2161185617000001</v>
      </c>
    </row>
    <row r="15" spans="1:16" s="62" customFormat="1" ht="18.899999999999999" customHeight="1" x14ac:dyDescent="0.3">
      <c r="A15" s="84" t="s">
        <v>339</v>
      </c>
      <c r="B15" s="69">
        <v>126</v>
      </c>
      <c r="C15" s="70">
        <v>6.0673183416000001</v>
      </c>
      <c r="D15" s="70">
        <v>6.9687720474999999</v>
      </c>
      <c r="E15" s="69">
        <v>130</v>
      </c>
      <c r="F15" s="70">
        <v>6.1228334588999997</v>
      </c>
      <c r="G15" s="70">
        <v>6.5609229523000003</v>
      </c>
      <c r="H15" s="69">
        <v>125</v>
      </c>
      <c r="I15" s="70">
        <v>5.3510273973000002</v>
      </c>
      <c r="J15" s="85">
        <v>5.4621089453999998</v>
      </c>
    </row>
    <row r="16" spans="1:16" s="62" customFormat="1" ht="18.899999999999999" customHeight="1" x14ac:dyDescent="0.3">
      <c r="A16" s="84" t="s">
        <v>352</v>
      </c>
      <c r="B16" s="69">
        <v>40</v>
      </c>
      <c r="C16" s="70">
        <v>9.4495629576999995</v>
      </c>
      <c r="D16" s="70">
        <v>9.8331674151000001</v>
      </c>
      <c r="E16" s="69">
        <v>21</v>
      </c>
      <c r="F16" s="70">
        <v>4.7286647151999999</v>
      </c>
      <c r="G16" s="70">
        <v>4.7336125651999996</v>
      </c>
      <c r="H16" s="69">
        <v>17</v>
      </c>
      <c r="I16" s="70">
        <v>3.6162518612999999</v>
      </c>
      <c r="J16" s="85">
        <v>3.6940836577999998</v>
      </c>
    </row>
    <row r="17" spans="1:16" s="62" customFormat="1" ht="18.899999999999999" customHeight="1" x14ac:dyDescent="0.3">
      <c r="A17" s="84" t="s">
        <v>340</v>
      </c>
      <c r="B17" s="69">
        <v>11</v>
      </c>
      <c r="C17" s="70">
        <v>3.9426523297</v>
      </c>
      <c r="D17" s="70">
        <v>3.9788847651000001</v>
      </c>
      <c r="E17" s="69">
        <v>16</v>
      </c>
      <c r="F17" s="70">
        <v>5.6199508254000001</v>
      </c>
      <c r="G17" s="70">
        <v>5.8424263988999998</v>
      </c>
      <c r="H17" s="69">
        <v>9</v>
      </c>
      <c r="I17" s="70">
        <v>3.1174229304000001</v>
      </c>
      <c r="J17" s="85">
        <v>3.2208271924999998</v>
      </c>
    </row>
    <row r="18" spans="1:16" s="62" customFormat="1" ht="18.899999999999999" customHeight="1" x14ac:dyDescent="0.3">
      <c r="A18" s="84" t="s">
        <v>341</v>
      </c>
      <c r="B18" s="69">
        <v>53</v>
      </c>
      <c r="C18" s="70">
        <v>9.3359168575000009</v>
      </c>
      <c r="D18" s="70">
        <v>8.6794867447000001</v>
      </c>
      <c r="E18" s="69">
        <v>45</v>
      </c>
      <c r="F18" s="70">
        <v>7.7479338843000001</v>
      </c>
      <c r="G18" s="70">
        <v>6.5226081412000001</v>
      </c>
      <c r="H18" s="69">
        <v>38</v>
      </c>
      <c r="I18" s="70">
        <v>6.3876281728000004</v>
      </c>
      <c r="J18" s="85">
        <v>5.0308149375999998</v>
      </c>
    </row>
    <row r="19" spans="1:16" s="62" customFormat="1" ht="18.899999999999999" customHeight="1" x14ac:dyDescent="0.3">
      <c r="A19" s="84" t="s">
        <v>342</v>
      </c>
      <c r="B19" s="69">
        <v>37</v>
      </c>
      <c r="C19" s="70">
        <v>9.5582536812000001</v>
      </c>
      <c r="D19" s="70">
        <v>8.5175223522000003</v>
      </c>
      <c r="E19" s="69">
        <v>33</v>
      </c>
      <c r="F19" s="70">
        <v>8.1160846039999992</v>
      </c>
      <c r="G19" s="70">
        <v>7.2529563885000004</v>
      </c>
      <c r="H19" s="69">
        <v>23</v>
      </c>
      <c r="I19" s="70">
        <v>5.2655677656000002</v>
      </c>
      <c r="J19" s="85">
        <v>4.5725989589999996</v>
      </c>
    </row>
    <row r="20" spans="1:16" s="62" customFormat="1" ht="18.899999999999999" customHeight="1" x14ac:dyDescent="0.3">
      <c r="A20" s="84" t="s">
        <v>343</v>
      </c>
      <c r="B20" s="69">
        <v>18</v>
      </c>
      <c r="C20" s="70">
        <v>3.5985605758000001</v>
      </c>
      <c r="D20" s="70">
        <v>3.8472499749</v>
      </c>
      <c r="E20" s="69">
        <v>40</v>
      </c>
      <c r="F20" s="70">
        <v>7.7234987448999997</v>
      </c>
      <c r="G20" s="70">
        <v>8.2044057525999996</v>
      </c>
      <c r="H20" s="69">
        <v>27</v>
      </c>
      <c r="I20" s="70">
        <v>4.6527658108000001</v>
      </c>
      <c r="J20" s="85">
        <v>4.9753479866000001</v>
      </c>
    </row>
    <row r="21" spans="1:16" s="62" customFormat="1" ht="18.899999999999999" customHeight="1" x14ac:dyDescent="0.3">
      <c r="A21" s="84" t="s">
        <v>344</v>
      </c>
      <c r="B21" s="69">
        <v>37</v>
      </c>
      <c r="C21" s="70">
        <v>8.0173347779000004</v>
      </c>
      <c r="D21" s="70">
        <v>8.7048591105999993</v>
      </c>
      <c r="E21" s="69">
        <v>46</v>
      </c>
      <c r="F21" s="70">
        <v>10.190518386999999</v>
      </c>
      <c r="G21" s="70">
        <v>11.275045905000001</v>
      </c>
      <c r="H21" s="69">
        <v>39</v>
      </c>
      <c r="I21" s="70">
        <v>8.3297736009999994</v>
      </c>
      <c r="J21" s="85">
        <v>8.6849813521999994</v>
      </c>
    </row>
    <row r="22" spans="1:16" s="62" customFormat="1" ht="18.899999999999999" customHeight="1" x14ac:dyDescent="0.3">
      <c r="A22" s="84" t="s">
        <v>353</v>
      </c>
      <c r="B22" s="69">
        <v>101</v>
      </c>
      <c r="C22" s="70">
        <v>12.725211036999999</v>
      </c>
      <c r="D22" s="70">
        <v>12.014076750999999</v>
      </c>
      <c r="E22" s="69">
        <v>68</v>
      </c>
      <c r="F22" s="70">
        <v>8.4158415842000007</v>
      </c>
      <c r="G22" s="70">
        <v>7.4770794001000001</v>
      </c>
      <c r="H22" s="69">
        <v>56</v>
      </c>
      <c r="I22" s="70">
        <v>6.4095227195</v>
      </c>
      <c r="J22" s="85">
        <v>5.7158059979000004</v>
      </c>
    </row>
    <row r="23" spans="1:16" s="62" customFormat="1" ht="18.899999999999999" customHeight="1" x14ac:dyDescent="0.3">
      <c r="A23" s="84" t="s">
        <v>345</v>
      </c>
      <c r="B23" s="69">
        <v>99</v>
      </c>
      <c r="C23" s="70">
        <v>6.6986940930000003</v>
      </c>
      <c r="D23" s="70">
        <v>7.5468723370999999</v>
      </c>
      <c r="E23" s="69">
        <v>103</v>
      </c>
      <c r="F23" s="70">
        <v>5.9758644697000003</v>
      </c>
      <c r="G23" s="70">
        <v>6.8210828072999998</v>
      </c>
      <c r="H23" s="69">
        <v>65</v>
      </c>
      <c r="I23" s="70">
        <v>3.8985185629000001</v>
      </c>
      <c r="J23" s="85">
        <v>4.1220201040999997</v>
      </c>
    </row>
    <row r="24" spans="1:16" s="62" customFormat="1" ht="18.899999999999999" customHeight="1" x14ac:dyDescent="0.3">
      <c r="A24" s="84" t="s">
        <v>346</v>
      </c>
      <c r="B24" s="69">
        <v>54</v>
      </c>
      <c r="C24" s="70">
        <v>7.4390411902000002</v>
      </c>
      <c r="D24" s="70">
        <v>9.2679170193000004</v>
      </c>
      <c r="E24" s="69">
        <v>65</v>
      </c>
      <c r="F24" s="70">
        <v>8.6562791316999999</v>
      </c>
      <c r="G24" s="70">
        <v>10.781775486000001</v>
      </c>
      <c r="H24" s="69">
        <v>41</v>
      </c>
      <c r="I24" s="70">
        <v>5.1682843817000004</v>
      </c>
      <c r="J24" s="85">
        <v>6.2422475904999999</v>
      </c>
    </row>
    <row r="25" spans="1:16" s="62" customFormat="1" ht="18.899999999999999" customHeight="1" x14ac:dyDescent="0.3">
      <c r="A25" s="84" t="s">
        <v>347</v>
      </c>
      <c r="B25" s="69">
        <v>128</v>
      </c>
      <c r="C25" s="70">
        <v>8.6108308105999996</v>
      </c>
      <c r="D25" s="70">
        <v>8.2446019182000008</v>
      </c>
      <c r="E25" s="69">
        <v>121</v>
      </c>
      <c r="F25" s="70">
        <v>7.7718543258999997</v>
      </c>
      <c r="G25" s="70">
        <v>7.4036489577999998</v>
      </c>
      <c r="H25" s="69">
        <v>112</v>
      </c>
      <c r="I25" s="70">
        <v>7.065800265</v>
      </c>
      <c r="J25" s="85">
        <v>6.7580902696000003</v>
      </c>
    </row>
    <row r="26" spans="1:16" s="62" customFormat="1" ht="18.899999999999999" customHeight="1" x14ac:dyDescent="0.3">
      <c r="A26" s="84" t="s">
        <v>348</v>
      </c>
      <c r="B26" s="69">
        <v>53</v>
      </c>
      <c r="C26" s="70">
        <v>8.5621970920999999</v>
      </c>
      <c r="D26" s="70">
        <v>9.7823603995999999</v>
      </c>
      <c r="E26" s="69">
        <v>56</v>
      </c>
      <c r="F26" s="70">
        <v>8.9815557338000005</v>
      </c>
      <c r="G26" s="70">
        <v>10.477477752</v>
      </c>
      <c r="H26" s="69">
        <v>48</v>
      </c>
      <c r="I26" s="70">
        <v>7.3170731706999996</v>
      </c>
      <c r="J26" s="85">
        <v>8.5885932604999997</v>
      </c>
    </row>
    <row r="27" spans="1:16" s="62" customFormat="1" ht="18.899999999999999" customHeight="1" x14ac:dyDescent="0.3">
      <c r="A27" s="86" t="s">
        <v>174</v>
      </c>
      <c r="B27" s="87">
        <v>1170</v>
      </c>
      <c r="C27" s="88">
        <v>6.3293535944999997</v>
      </c>
      <c r="D27" s="88">
        <v>7.2543529836999996</v>
      </c>
      <c r="E27" s="87">
        <v>1228</v>
      </c>
      <c r="F27" s="88">
        <v>6.0689028037000003</v>
      </c>
      <c r="G27" s="88">
        <v>6.8469168953999997</v>
      </c>
      <c r="H27" s="87">
        <v>1018</v>
      </c>
      <c r="I27" s="88">
        <v>4.5672958288999999</v>
      </c>
      <c r="J27" s="89">
        <v>5.0574759728999998</v>
      </c>
    </row>
    <row r="28" spans="1:16" ht="18.899999999999999" customHeight="1" x14ac:dyDescent="0.25">
      <c r="A28" s="90" t="s">
        <v>29</v>
      </c>
      <c r="B28" s="91">
        <v>9044</v>
      </c>
      <c r="C28" s="92">
        <v>7.0522862616999999</v>
      </c>
      <c r="D28" s="92">
        <v>7.6690131153000003</v>
      </c>
      <c r="E28" s="91">
        <v>10286</v>
      </c>
      <c r="F28" s="92">
        <v>7.5199513389000003</v>
      </c>
      <c r="G28" s="92">
        <v>7.8778732150000002</v>
      </c>
      <c r="H28" s="91">
        <v>9475</v>
      </c>
      <c r="I28" s="92">
        <v>6.5912080589000004</v>
      </c>
      <c r="J28" s="93">
        <v>6.5912080589000004</v>
      </c>
      <c r="K28" s="94"/>
      <c r="L28" s="94"/>
    </row>
    <row r="29" spans="1:16" ht="18.899999999999999" customHeight="1" x14ac:dyDescent="0.25">
      <c r="A29" s="77" t="s">
        <v>429</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474</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454</v>
      </c>
      <c r="B1" s="61"/>
      <c r="C1" s="61"/>
      <c r="D1" s="61"/>
      <c r="E1" s="61"/>
      <c r="F1" s="61"/>
      <c r="G1" s="61"/>
      <c r="H1" s="61"/>
      <c r="I1" s="61"/>
      <c r="J1" s="61"/>
    </row>
    <row r="2" spans="1:16" s="62" customFormat="1" ht="18.899999999999999" customHeight="1" x14ac:dyDescent="0.3">
      <c r="A2" s="1" t="s">
        <v>274</v>
      </c>
      <c r="B2" s="63"/>
      <c r="C2" s="63"/>
      <c r="D2" s="63"/>
      <c r="E2" s="63"/>
      <c r="F2" s="63"/>
      <c r="G2" s="63"/>
      <c r="H2" s="63"/>
      <c r="I2" s="63"/>
      <c r="J2" s="63"/>
    </row>
    <row r="3" spans="1:16" s="66" customFormat="1" ht="54" customHeight="1" x14ac:dyDescent="0.3">
      <c r="A3" s="103" t="s">
        <v>461</v>
      </c>
      <c r="B3" s="64" t="s">
        <v>464</v>
      </c>
      <c r="C3" s="64" t="s">
        <v>467</v>
      </c>
      <c r="D3" s="64" t="s">
        <v>468</v>
      </c>
      <c r="E3" s="64" t="s">
        <v>465</v>
      </c>
      <c r="F3" s="64" t="s">
        <v>469</v>
      </c>
      <c r="G3" s="64" t="s">
        <v>470</v>
      </c>
      <c r="H3" s="64" t="s">
        <v>466</v>
      </c>
      <c r="I3" s="64" t="s">
        <v>471</v>
      </c>
      <c r="J3" s="65" t="s">
        <v>472</v>
      </c>
      <c r="O3" s="67"/>
      <c r="P3" s="67"/>
    </row>
    <row r="4" spans="1:16" s="62" customFormat="1" ht="18.899999999999999" customHeight="1" x14ac:dyDescent="0.3">
      <c r="A4" s="84" t="s">
        <v>355</v>
      </c>
      <c r="B4" s="69">
        <v>64</v>
      </c>
      <c r="C4" s="70">
        <v>4.7159383980999996</v>
      </c>
      <c r="D4" s="70">
        <v>5.5822504733000002</v>
      </c>
      <c r="E4" s="69">
        <v>71</v>
      </c>
      <c r="F4" s="70">
        <v>4.8197678364999996</v>
      </c>
      <c r="G4" s="70">
        <v>5.6968194294999996</v>
      </c>
      <c r="H4" s="69">
        <v>47</v>
      </c>
      <c r="I4" s="70">
        <v>2.8187597457</v>
      </c>
      <c r="J4" s="85">
        <v>3.0059909821000002</v>
      </c>
    </row>
    <row r="5" spans="1:16" s="62" customFormat="1" ht="18.899999999999999" customHeight="1" x14ac:dyDescent="0.3">
      <c r="A5" s="84" t="s">
        <v>363</v>
      </c>
      <c r="B5" s="69">
        <v>48</v>
      </c>
      <c r="C5" s="70">
        <v>6.0537268256000001</v>
      </c>
      <c r="D5" s="70">
        <v>5.1883706614999996</v>
      </c>
      <c r="E5" s="69">
        <v>71</v>
      </c>
      <c r="F5" s="70">
        <v>8.8805503439999995</v>
      </c>
      <c r="G5" s="70">
        <v>7.6889493805000004</v>
      </c>
      <c r="H5" s="69">
        <v>65</v>
      </c>
      <c r="I5" s="70">
        <v>7.9471818070999998</v>
      </c>
      <c r="J5" s="85">
        <v>6.0510521589000001</v>
      </c>
    </row>
    <row r="6" spans="1:16" s="62" customFormat="1" ht="18.899999999999999" customHeight="1" x14ac:dyDescent="0.3">
      <c r="A6" s="84" t="s">
        <v>356</v>
      </c>
      <c r="B6" s="69">
        <v>73</v>
      </c>
      <c r="C6" s="70">
        <v>8.9384106771000003</v>
      </c>
      <c r="D6" s="70">
        <v>10.179752493000001</v>
      </c>
      <c r="E6" s="69">
        <v>42</v>
      </c>
      <c r="F6" s="70">
        <v>4.7901459853999997</v>
      </c>
      <c r="G6" s="70">
        <v>5.2368488712000003</v>
      </c>
      <c r="H6" s="69">
        <v>59</v>
      </c>
      <c r="I6" s="70">
        <v>6.3646170442000001</v>
      </c>
      <c r="J6" s="85">
        <v>6.7430654111999999</v>
      </c>
    </row>
    <row r="7" spans="1:16" s="62" customFormat="1" ht="18.899999999999999" customHeight="1" x14ac:dyDescent="0.3">
      <c r="A7" s="84" t="s">
        <v>364</v>
      </c>
      <c r="B7" s="69">
        <v>76</v>
      </c>
      <c r="C7" s="70">
        <v>4.6127700897999997</v>
      </c>
      <c r="D7" s="70">
        <v>5.3391718108999999</v>
      </c>
      <c r="E7" s="69">
        <v>85</v>
      </c>
      <c r="F7" s="70">
        <v>5.0749298465999999</v>
      </c>
      <c r="G7" s="70">
        <v>5.3511763408000004</v>
      </c>
      <c r="H7" s="69">
        <v>74</v>
      </c>
      <c r="I7" s="70">
        <v>4.2545851779000001</v>
      </c>
      <c r="J7" s="85">
        <v>4.2643570648000004</v>
      </c>
    </row>
    <row r="8" spans="1:16" s="62" customFormat="1" ht="18.899999999999999" customHeight="1" x14ac:dyDescent="0.3">
      <c r="A8" s="84" t="s">
        <v>365</v>
      </c>
      <c r="B8" s="69">
        <v>44</v>
      </c>
      <c r="C8" s="70">
        <v>8.9267599918999991</v>
      </c>
      <c r="D8" s="70">
        <v>8.8197353634999995</v>
      </c>
      <c r="E8" s="69">
        <v>34</v>
      </c>
      <c r="F8" s="70">
        <v>6.7540723082999996</v>
      </c>
      <c r="G8" s="70">
        <v>6.8498633088999998</v>
      </c>
      <c r="H8" s="69">
        <v>26</v>
      </c>
      <c r="I8" s="70">
        <v>4.8927361685999999</v>
      </c>
      <c r="J8" s="85">
        <v>4.8857391705</v>
      </c>
    </row>
    <row r="9" spans="1:16" s="62" customFormat="1" ht="18.899999999999999" customHeight="1" x14ac:dyDescent="0.3">
      <c r="A9" s="84" t="s">
        <v>366</v>
      </c>
      <c r="B9" s="69">
        <v>125</v>
      </c>
      <c r="C9" s="70">
        <v>6.7236835028000002</v>
      </c>
      <c r="D9" s="70">
        <v>7.3149942372999996</v>
      </c>
      <c r="E9" s="69">
        <v>100</v>
      </c>
      <c r="F9" s="70">
        <v>5.2192066806000001</v>
      </c>
      <c r="G9" s="70">
        <v>5.2949987952999997</v>
      </c>
      <c r="H9" s="69">
        <v>95</v>
      </c>
      <c r="I9" s="70">
        <v>4.7540409347999999</v>
      </c>
      <c r="J9" s="85">
        <v>4.4416086032999997</v>
      </c>
    </row>
    <row r="10" spans="1:16" s="62" customFormat="1" ht="18.899999999999999" customHeight="1" x14ac:dyDescent="0.3">
      <c r="A10" s="84" t="s">
        <v>357</v>
      </c>
      <c r="B10" s="69">
        <v>25</v>
      </c>
      <c r="C10" s="70">
        <v>7.1510297483</v>
      </c>
      <c r="D10" s="70">
        <v>7.3435892607</v>
      </c>
      <c r="E10" s="69">
        <v>25</v>
      </c>
      <c r="F10" s="70">
        <v>7.1530758226</v>
      </c>
      <c r="G10" s="70">
        <v>7.2344171389999996</v>
      </c>
      <c r="H10" s="69">
        <v>25</v>
      </c>
      <c r="I10" s="70">
        <v>7.0721357850000004</v>
      </c>
      <c r="J10" s="85">
        <v>6.8771135240000003</v>
      </c>
    </row>
    <row r="11" spans="1:16" s="62" customFormat="1" ht="18.899999999999999" customHeight="1" x14ac:dyDescent="0.3">
      <c r="A11" s="84" t="s">
        <v>358</v>
      </c>
      <c r="B11" s="69">
        <v>53</v>
      </c>
      <c r="C11" s="70">
        <v>9.0151386290000008</v>
      </c>
      <c r="D11" s="70">
        <v>6.8545837518999999</v>
      </c>
      <c r="E11" s="69">
        <v>55</v>
      </c>
      <c r="F11" s="70">
        <v>9.1620856238999995</v>
      </c>
      <c r="G11" s="70">
        <v>6.773393531</v>
      </c>
      <c r="H11" s="69">
        <v>54</v>
      </c>
      <c r="I11" s="70">
        <v>8.5605580216000003</v>
      </c>
      <c r="J11" s="85">
        <v>6.0707947410000003</v>
      </c>
    </row>
    <row r="12" spans="1:16" s="62" customFormat="1" ht="18.899999999999999" customHeight="1" x14ac:dyDescent="0.3">
      <c r="A12" s="84" t="s">
        <v>359</v>
      </c>
      <c r="B12" s="69">
        <v>50</v>
      </c>
      <c r="C12" s="70">
        <v>5.7803468208000002</v>
      </c>
      <c r="D12" s="70">
        <v>5.6114143884000001</v>
      </c>
      <c r="E12" s="69">
        <v>88</v>
      </c>
      <c r="F12" s="70">
        <v>9.2827004218999996</v>
      </c>
      <c r="G12" s="70">
        <v>8.8565756208999993</v>
      </c>
      <c r="H12" s="69">
        <v>66</v>
      </c>
      <c r="I12" s="70">
        <v>6.4852117519999997</v>
      </c>
      <c r="J12" s="85">
        <v>6.2953795603999998</v>
      </c>
    </row>
    <row r="13" spans="1:16" s="62" customFormat="1" ht="18.899999999999999" customHeight="1" x14ac:dyDescent="0.3">
      <c r="A13" s="84" t="s">
        <v>360</v>
      </c>
      <c r="B13" s="69">
        <v>53</v>
      </c>
      <c r="C13" s="70">
        <v>12.746512747000001</v>
      </c>
      <c r="D13" s="70">
        <v>11.963568357</v>
      </c>
      <c r="E13" s="69">
        <v>50</v>
      </c>
      <c r="F13" s="70">
        <v>12.127091923</v>
      </c>
      <c r="G13" s="70">
        <v>10.848337108000001</v>
      </c>
      <c r="H13" s="69">
        <v>20</v>
      </c>
      <c r="I13" s="70">
        <v>4.6805523052</v>
      </c>
      <c r="J13" s="85">
        <v>4.0401299574999996</v>
      </c>
    </row>
    <row r="14" spans="1:16" s="62" customFormat="1" ht="18.899999999999999" customHeight="1" x14ac:dyDescent="0.3">
      <c r="A14" s="84" t="s">
        <v>367</v>
      </c>
      <c r="B14" s="69">
        <v>53</v>
      </c>
      <c r="C14" s="70">
        <v>8.1375710118000004</v>
      </c>
      <c r="D14" s="70">
        <v>9.9141496501000006</v>
      </c>
      <c r="E14" s="69">
        <v>81</v>
      </c>
      <c r="F14" s="70">
        <v>11.460101868000001</v>
      </c>
      <c r="G14" s="70">
        <v>14.112354368</v>
      </c>
      <c r="H14" s="69">
        <v>65</v>
      </c>
      <c r="I14" s="70">
        <v>8.6851950828</v>
      </c>
      <c r="J14" s="85">
        <v>10.213661165</v>
      </c>
    </row>
    <row r="15" spans="1:16" s="62" customFormat="1" ht="18.899999999999999" customHeight="1" x14ac:dyDescent="0.3">
      <c r="A15" s="84" t="s">
        <v>361</v>
      </c>
      <c r="B15" s="69">
        <v>70</v>
      </c>
      <c r="C15" s="70">
        <v>7.1611253197</v>
      </c>
      <c r="D15" s="70">
        <v>6.2688781730000001</v>
      </c>
      <c r="E15" s="69">
        <v>101</v>
      </c>
      <c r="F15" s="70">
        <v>9.7490347489999998</v>
      </c>
      <c r="G15" s="70">
        <v>7.9349031108999997</v>
      </c>
      <c r="H15" s="69">
        <v>116</v>
      </c>
      <c r="I15" s="70">
        <v>11.018237082000001</v>
      </c>
      <c r="J15" s="85">
        <v>8.1682696547999996</v>
      </c>
    </row>
    <row r="16" spans="1:16" s="62" customFormat="1" ht="18.899999999999999" customHeight="1" x14ac:dyDescent="0.3">
      <c r="A16" s="84" t="s">
        <v>368</v>
      </c>
      <c r="B16" s="69">
        <v>75</v>
      </c>
      <c r="C16" s="70">
        <v>11.011598884</v>
      </c>
      <c r="D16" s="70">
        <v>12.489905319</v>
      </c>
      <c r="E16" s="69">
        <v>77</v>
      </c>
      <c r="F16" s="70">
        <v>12.087912087999999</v>
      </c>
      <c r="G16" s="70">
        <v>12.827664853</v>
      </c>
      <c r="H16" s="69">
        <v>70</v>
      </c>
      <c r="I16" s="70">
        <v>9.3246303449999992</v>
      </c>
      <c r="J16" s="85">
        <v>10.273786265</v>
      </c>
    </row>
    <row r="17" spans="1:16" s="62" customFormat="1" ht="18.899999999999999" customHeight="1" x14ac:dyDescent="0.3">
      <c r="A17" s="84" t="s">
        <v>369</v>
      </c>
      <c r="B17" s="69">
        <v>56</v>
      </c>
      <c r="C17" s="70">
        <v>9.0104585680000007</v>
      </c>
      <c r="D17" s="70">
        <v>11.775071512</v>
      </c>
      <c r="E17" s="69">
        <v>56</v>
      </c>
      <c r="F17" s="70">
        <v>9.0835360907999991</v>
      </c>
      <c r="G17" s="70">
        <v>11.378399691</v>
      </c>
      <c r="H17" s="69">
        <v>54</v>
      </c>
      <c r="I17" s="70">
        <v>8.8481074881000001</v>
      </c>
      <c r="J17" s="85">
        <v>10.613817664000001</v>
      </c>
    </row>
    <row r="18" spans="1:16" s="62" customFormat="1" ht="18.899999999999999" customHeight="1" x14ac:dyDescent="0.3">
      <c r="A18" s="84" t="s">
        <v>362</v>
      </c>
      <c r="B18" s="69">
        <v>55</v>
      </c>
      <c r="C18" s="70">
        <v>15.800057454999999</v>
      </c>
      <c r="D18" s="70">
        <v>26.219243981000002</v>
      </c>
      <c r="E18" s="69">
        <v>58</v>
      </c>
      <c r="F18" s="70">
        <v>15.790906615999999</v>
      </c>
      <c r="G18" s="70">
        <v>26.481474075000001</v>
      </c>
      <c r="H18" s="69">
        <v>59</v>
      </c>
      <c r="I18" s="70">
        <v>15.124327096</v>
      </c>
      <c r="J18" s="85">
        <v>24.411652276000002</v>
      </c>
    </row>
    <row r="19" spans="1:16" s="62" customFormat="1" ht="18.899999999999999" customHeight="1" x14ac:dyDescent="0.3">
      <c r="A19" s="86" t="s">
        <v>49</v>
      </c>
      <c r="B19" s="87">
        <v>920</v>
      </c>
      <c r="C19" s="88">
        <v>7.3811988030000002</v>
      </c>
      <c r="D19" s="88">
        <v>8.0102058638999996</v>
      </c>
      <c r="E19" s="87">
        <v>994</v>
      </c>
      <c r="F19" s="88">
        <v>7.6950469908999999</v>
      </c>
      <c r="G19" s="88">
        <v>7.9119825866999998</v>
      </c>
      <c r="H19" s="87">
        <v>895</v>
      </c>
      <c r="I19" s="88">
        <v>6.5505858932000001</v>
      </c>
      <c r="J19" s="89">
        <v>6.4582226397999998</v>
      </c>
    </row>
    <row r="20" spans="1:16" ht="18.899999999999999" customHeight="1" x14ac:dyDescent="0.25">
      <c r="A20" s="90" t="s">
        <v>29</v>
      </c>
      <c r="B20" s="91">
        <v>9044</v>
      </c>
      <c r="C20" s="92">
        <v>7.0522862616999999</v>
      </c>
      <c r="D20" s="92">
        <v>7.6690131153000003</v>
      </c>
      <c r="E20" s="91">
        <v>10286</v>
      </c>
      <c r="F20" s="92">
        <v>7.5199513389000003</v>
      </c>
      <c r="G20" s="92">
        <v>7.8778732150000002</v>
      </c>
      <c r="H20" s="91">
        <v>9475</v>
      </c>
      <c r="I20" s="92">
        <v>6.5912080589000004</v>
      </c>
      <c r="J20" s="93">
        <v>6.5912080589000004</v>
      </c>
      <c r="K20" s="94"/>
      <c r="L20" s="94"/>
    </row>
    <row r="21" spans="1:16" ht="18.899999999999999" customHeight="1" x14ac:dyDescent="0.25">
      <c r="A21" s="77" t="s">
        <v>429</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474</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455</v>
      </c>
      <c r="B1" s="61"/>
      <c r="C1" s="61"/>
      <c r="D1" s="61"/>
      <c r="E1" s="61"/>
      <c r="F1" s="61"/>
      <c r="G1" s="61"/>
      <c r="H1" s="61"/>
      <c r="I1" s="61"/>
      <c r="J1" s="61"/>
    </row>
    <row r="2" spans="1:16" s="62" customFormat="1" ht="18.899999999999999" customHeight="1" x14ac:dyDescent="0.3">
      <c r="A2" s="1" t="s">
        <v>274</v>
      </c>
      <c r="B2" s="63"/>
      <c r="C2" s="63"/>
      <c r="D2" s="63"/>
      <c r="E2" s="63"/>
      <c r="F2" s="63"/>
      <c r="G2" s="63"/>
      <c r="H2" s="63"/>
      <c r="I2" s="63"/>
      <c r="J2" s="63"/>
    </row>
    <row r="3" spans="1:16" s="66" customFormat="1" ht="54" customHeight="1" x14ac:dyDescent="0.3">
      <c r="A3" s="103" t="s">
        <v>461</v>
      </c>
      <c r="B3" s="64" t="s">
        <v>464</v>
      </c>
      <c r="C3" s="64" t="s">
        <v>467</v>
      </c>
      <c r="D3" s="64" t="s">
        <v>468</v>
      </c>
      <c r="E3" s="64" t="s">
        <v>465</v>
      </c>
      <c r="F3" s="64" t="s">
        <v>469</v>
      </c>
      <c r="G3" s="64" t="s">
        <v>470</v>
      </c>
      <c r="H3" s="64" t="s">
        <v>466</v>
      </c>
      <c r="I3" s="64" t="s">
        <v>471</v>
      </c>
      <c r="J3" s="65" t="s">
        <v>472</v>
      </c>
      <c r="O3" s="67"/>
      <c r="P3" s="67"/>
    </row>
    <row r="4" spans="1:16" s="62" customFormat="1" ht="18.899999999999999" customHeight="1" x14ac:dyDescent="0.3">
      <c r="A4" s="84" t="s">
        <v>385</v>
      </c>
      <c r="B4" s="69">
        <v>102</v>
      </c>
      <c r="C4" s="70">
        <v>6.7411274865999999</v>
      </c>
      <c r="D4" s="70">
        <v>6.8036842297</v>
      </c>
      <c r="E4" s="69">
        <v>100</v>
      </c>
      <c r="F4" s="70">
        <v>6.3235108132000004</v>
      </c>
      <c r="G4" s="70">
        <v>6.1119958416999998</v>
      </c>
      <c r="H4" s="69">
        <v>123</v>
      </c>
      <c r="I4" s="70">
        <v>7.8040733456</v>
      </c>
      <c r="J4" s="85">
        <v>7.4709846249999998</v>
      </c>
    </row>
    <row r="5" spans="1:16" s="62" customFormat="1" ht="18.899999999999999" customHeight="1" x14ac:dyDescent="0.3">
      <c r="A5" s="84" t="s">
        <v>370</v>
      </c>
      <c r="B5" s="69">
        <v>159</v>
      </c>
      <c r="C5" s="70">
        <v>10.372496575</v>
      </c>
      <c r="D5" s="70">
        <v>9.2276804179000003</v>
      </c>
      <c r="E5" s="69">
        <v>124</v>
      </c>
      <c r="F5" s="70">
        <v>8.0446347476</v>
      </c>
      <c r="G5" s="70">
        <v>7.3040098871000003</v>
      </c>
      <c r="H5" s="69">
        <v>104</v>
      </c>
      <c r="I5" s="70">
        <v>6.6530194473000002</v>
      </c>
      <c r="J5" s="85">
        <v>6.1202514470000002</v>
      </c>
    </row>
    <row r="6" spans="1:16" s="62" customFormat="1" ht="18.899999999999999" customHeight="1" x14ac:dyDescent="0.3">
      <c r="A6" s="84" t="s">
        <v>403</v>
      </c>
      <c r="B6" s="69">
        <v>60</v>
      </c>
      <c r="C6" s="70">
        <v>6.1211997552000001</v>
      </c>
      <c r="D6" s="70">
        <v>6.7517310376999999</v>
      </c>
      <c r="E6" s="69">
        <v>71</v>
      </c>
      <c r="F6" s="70">
        <v>6.3409841921999996</v>
      </c>
      <c r="G6" s="70">
        <v>7.0686185856000003</v>
      </c>
      <c r="H6" s="69">
        <v>69</v>
      </c>
      <c r="I6" s="70">
        <v>5.2221297206999999</v>
      </c>
      <c r="J6" s="85">
        <v>5.7001653755000001</v>
      </c>
    </row>
    <row r="7" spans="1:16" s="62" customFormat="1" ht="18.899999999999999" customHeight="1" x14ac:dyDescent="0.3">
      <c r="A7" s="84" t="s">
        <v>371</v>
      </c>
      <c r="B7" s="69">
        <v>95</v>
      </c>
      <c r="C7" s="70">
        <v>8.3012932541000009</v>
      </c>
      <c r="D7" s="70">
        <v>7.9374779419000001</v>
      </c>
      <c r="E7" s="69">
        <v>89</v>
      </c>
      <c r="F7" s="70">
        <v>7.1930817102000004</v>
      </c>
      <c r="G7" s="70">
        <v>6.5069142458</v>
      </c>
      <c r="H7" s="69">
        <v>96</v>
      </c>
      <c r="I7" s="70">
        <v>7.0822574696</v>
      </c>
      <c r="J7" s="85">
        <v>6.6822462258000002</v>
      </c>
    </row>
    <row r="8" spans="1:16" s="62" customFormat="1" ht="18.899999999999999" customHeight="1" x14ac:dyDescent="0.3">
      <c r="A8" s="84" t="s">
        <v>372</v>
      </c>
      <c r="B8" s="69">
        <v>98</v>
      </c>
      <c r="C8" s="70">
        <v>9.7434877708999998</v>
      </c>
      <c r="D8" s="70">
        <v>8.4322125035000006</v>
      </c>
      <c r="E8" s="69">
        <v>111</v>
      </c>
      <c r="F8" s="70">
        <v>10.934883263</v>
      </c>
      <c r="G8" s="70">
        <v>9.5165783207000008</v>
      </c>
      <c r="H8" s="69">
        <v>86</v>
      </c>
      <c r="I8" s="70">
        <v>8.3075734158000003</v>
      </c>
      <c r="J8" s="85">
        <v>7.0529385298999996</v>
      </c>
    </row>
    <row r="9" spans="1:16" s="62" customFormat="1" ht="18.899999999999999" customHeight="1" x14ac:dyDescent="0.3">
      <c r="A9" s="84" t="s">
        <v>384</v>
      </c>
      <c r="B9" s="69">
        <v>37</v>
      </c>
      <c r="C9" s="70">
        <v>5.1119093672</v>
      </c>
      <c r="D9" s="70">
        <v>5.5743958641000004</v>
      </c>
      <c r="E9" s="69">
        <v>49</v>
      </c>
      <c r="F9" s="70">
        <v>6.3422210717</v>
      </c>
      <c r="G9" s="70">
        <v>6.7264464122999996</v>
      </c>
      <c r="H9" s="69">
        <v>62</v>
      </c>
      <c r="I9" s="70">
        <v>7.4546110376000003</v>
      </c>
      <c r="J9" s="85">
        <v>7.3106701218000003</v>
      </c>
    </row>
    <row r="10" spans="1:16" s="62" customFormat="1" ht="18.899999999999999" customHeight="1" x14ac:dyDescent="0.3">
      <c r="A10" s="84" t="s">
        <v>373</v>
      </c>
      <c r="B10" s="69">
        <v>61</v>
      </c>
      <c r="C10" s="70">
        <v>11.641221374000001</v>
      </c>
      <c r="D10" s="70">
        <v>10.0488903</v>
      </c>
      <c r="E10" s="69">
        <v>60</v>
      </c>
      <c r="F10" s="70">
        <v>11.732499022000001</v>
      </c>
      <c r="G10" s="70">
        <v>10.53189358</v>
      </c>
      <c r="H10" s="69">
        <v>36</v>
      </c>
      <c r="I10" s="70">
        <v>7.1301247771999998</v>
      </c>
      <c r="J10" s="85">
        <v>6.0829715906999997</v>
      </c>
    </row>
    <row r="11" spans="1:16" s="62" customFormat="1" ht="18.899999999999999" customHeight="1" x14ac:dyDescent="0.3">
      <c r="A11" s="84" t="s">
        <v>374</v>
      </c>
      <c r="B11" s="69">
        <v>100</v>
      </c>
      <c r="C11" s="70">
        <v>17.828489927</v>
      </c>
      <c r="D11" s="70">
        <v>14.171575554</v>
      </c>
      <c r="E11" s="69">
        <v>72</v>
      </c>
      <c r="F11" s="70">
        <v>13.10997815</v>
      </c>
      <c r="G11" s="70">
        <v>10.495099149</v>
      </c>
      <c r="H11" s="69">
        <v>49</v>
      </c>
      <c r="I11" s="70">
        <v>9.0875370919999998</v>
      </c>
      <c r="J11" s="85">
        <v>6.4242654077000001</v>
      </c>
    </row>
    <row r="12" spans="1:16" s="62" customFormat="1" ht="18.899999999999999" customHeight="1" x14ac:dyDescent="0.3">
      <c r="A12" s="84" t="s">
        <v>375</v>
      </c>
      <c r="B12" s="69">
        <v>108</v>
      </c>
      <c r="C12" s="70">
        <v>9.0763929741999991</v>
      </c>
      <c r="D12" s="70">
        <v>8.4040047011999999</v>
      </c>
      <c r="E12" s="69">
        <v>110</v>
      </c>
      <c r="F12" s="70">
        <v>8.9605734767000005</v>
      </c>
      <c r="G12" s="70">
        <v>8.2554121862999992</v>
      </c>
      <c r="H12" s="69">
        <v>104</v>
      </c>
      <c r="I12" s="70">
        <v>8.1773863814999999</v>
      </c>
      <c r="J12" s="85">
        <v>7.2163909980999996</v>
      </c>
    </row>
    <row r="13" spans="1:16" s="62" customFormat="1" ht="18.899999999999999" customHeight="1" x14ac:dyDescent="0.3">
      <c r="A13" s="84" t="s">
        <v>376</v>
      </c>
      <c r="B13" s="69">
        <v>138</v>
      </c>
      <c r="C13" s="70">
        <v>9.7402597403000009</v>
      </c>
      <c r="D13" s="70">
        <v>8.9369990276000006</v>
      </c>
      <c r="E13" s="69">
        <v>126</v>
      </c>
      <c r="F13" s="70">
        <v>8.9399744571999999</v>
      </c>
      <c r="G13" s="70">
        <v>8.4877327023000007</v>
      </c>
      <c r="H13" s="69">
        <v>123</v>
      </c>
      <c r="I13" s="70">
        <v>8.7594359778000008</v>
      </c>
      <c r="J13" s="85">
        <v>8.1895047691999991</v>
      </c>
    </row>
    <row r="14" spans="1:16" s="62" customFormat="1" ht="18.899999999999999" customHeight="1" x14ac:dyDescent="0.3">
      <c r="A14" s="84" t="s">
        <v>377</v>
      </c>
      <c r="B14" s="69">
        <v>128</v>
      </c>
      <c r="C14" s="70">
        <v>10.700551747</v>
      </c>
      <c r="D14" s="70">
        <v>9.5570305241</v>
      </c>
      <c r="E14" s="69">
        <v>120</v>
      </c>
      <c r="F14" s="70">
        <v>10.219724067</v>
      </c>
      <c r="G14" s="70">
        <v>9.4681444289000005</v>
      </c>
      <c r="H14" s="69">
        <v>96</v>
      </c>
      <c r="I14" s="70">
        <v>8.1177067477999998</v>
      </c>
      <c r="J14" s="85">
        <v>7.6340092861000004</v>
      </c>
    </row>
    <row r="15" spans="1:16" s="62" customFormat="1" ht="18.899999999999999" customHeight="1" x14ac:dyDescent="0.3">
      <c r="A15" s="84" t="s">
        <v>378</v>
      </c>
      <c r="B15" s="69">
        <v>136</v>
      </c>
      <c r="C15" s="70">
        <v>15.535755083</v>
      </c>
      <c r="D15" s="70">
        <v>12.285864061</v>
      </c>
      <c r="E15" s="69">
        <v>93</v>
      </c>
      <c r="F15" s="70">
        <v>10.284197722</v>
      </c>
      <c r="G15" s="70">
        <v>8.3539131537000006</v>
      </c>
      <c r="H15" s="69">
        <v>74</v>
      </c>
      <c r="I15" s="70">
        <v>7.9212160136999996</v>
      </c>
      <c r="J15" s="85">
        <v>6.5662415328000003</v>
      </c>
    </row>
    <row r="16" spans="1:16" s="62" customFormat="1" ht="18.899999999999999" customHeight="1" x14ac:dyDescent="0.3">
      <c r="A16" s="84" t="s">
        <v>379</v>
      </c>
      <c r="B16" s="69">
        <v>89</v>
      </c>
      <c r="C16" s="70">
        <v>16.891250712000001</v>
      </c>
      <c r="D16" s="70">
        <v>14.986082666</v>
      </c>
      <c r="E16" s="69">
        <v>58</v>
      </c>
      <c r="F16" s="70">
        <v>10.689273867000001</v>
      </c>
      <c r="G16" s="70">
        <v>8.8945301625000006</v>
      </c>
      <c r="H16" s="69">
        <v>52</v>
      </c>
      <c r="I16" s="70">
        <v>9.6546602301999993</v>
      </c>
      <c r="J16" s="85">
        <v>8.0446709162999994</v>
      </c>
    </row>
    <row r="17" spans="1:12" s="62" customFormat="1" ht="18.899999999999999" customHeight="1" x14ac:dyDescent="0.3">
      <c r="A17" s="84" t="s">
        <v>383</v>
      </c>
      <c r="B17" s="69">
        <v>87</v>
      </c>
      <c r="C17" s="70">
        <v>12.747252746999999</v>
      </c>
      <c r="D17" s="70">
        <v>11.797652126999999</v>
      </c>
      <c r="E17" s="69">
        <v>79</v>
      </c>
      <c r="F17" s="70">
        <v>10.672791137999999</v>
      </c>
      <c r="G17" s="70">
        <v>9.8270517695000006</v>
      </c>
      <c r="H17" s="69">
        <v>69</v>
      </c>
      <c r="I17" s="70">
        <v>9.4339622641999998</v>
      </c>
      <c r="J17" s="85">
        <v>8.3828487799999998</v>
      </c>
    </row>
    <row r="18" spans="1:12" s="62" customFormat="1" ht="18.899999999999999" customHeight="1" x14ac:dyDescent="0.3">
      <c r="A18" s="84" t="s">
        <v>380</v>
      </c>
      <c r="B18" s="69">
        <v>136</v>
      </c>
      <c r="C18" s="70">
        <v>18.852231772</v>
      </c>
      <c r="D18" s="70">
        <v>20.626639367999999</v>
      </c>
      <c r="E18" s="69">
        <v>79</v>
      </c>
      <c r="F18" s="70">
        <v>11.08305275</v>
      </c>
      <c r="G18" s="70">
        <v>11.446240596000001</v>
      </c>
      <c r="H18" s="69">
        <v>71</v>
      </c>
      <c r="I18" s="70">
        <v>9.6611783916</v>
      </c>
      <c r="J18" s="85">
        <v>9.6894403575000005</v>
      </c>
    </row>
    <row r="19" spans="1:12" s="62" customFormat="1" ht="18.899999999999999" customHeight="1" x14ac:dyDescent="0.3">
      <c r="A19" s="84" t="s">
        <v>381</v>
      </c>
      <c r="B19" s="69">
        <v>149</v>
      </c>
      <c r="C19" s="70">
        <v>16.062958171999998</v>
      </c>
      <c r="D19" s="70">
        <v>18.897930247000001</v>
      </c>
      <c r="E19" s="69">
        <v>105</v>
      </c>
      <c r="F19" s="70">
        <v>12.282138262</v>
      </c>
      <c r="G19" s="70">
        <v>13.494464023000001</v>
      </c>
      <c r="H19" s="69">
        <v>84</v>
      </c>
      <c r="I19" s="70">
        <v>9.6629471988999995</v>
      </c>
      <c r="J19" s="85">
        <v>10.459545126</v>
      </c>
    </row>
    <row r="20" spans="1:12" s="62" customFormat="1" ht="18.899999999999999" customHeight="1" x14ac:dyDescent="0.3">
      <c r="A20" s="84" t="s">
        <v>382</v>
      </c>
      <c r="B20" s="69">
        <v>102</v>
      </c>
      <c r="C20" s="70">
        <v>9.1496232507999995</v>
      </c>
      <c r="D20" s="70">
        <v>9.4689452586999998</v>
      </c>
      <c r="E20" s="69">
        <v>130</v>
      </c>
      <c r="F20" s="70">
        <v>10.583733616</v>
      </c>
      <c r="G20" s="70">
        <v>11.010320644</v>
      </c>
      <c r="H20" s="69">
        <v>170</v>
      </c>
      <c r="I20" s="70">
        <v>13.508144616999999</v>
      </c>
      <c r="J20" s="85">
        <v>13.668425125000001</v>
      </c>
    </row>
    <row r="21" spans="1:12" s="62" customFormat="1" ht="18.899999999999999" customHeight="1" x14ac:dyDescent="0.3">
      <c r="A21" s="86" t="s">
        <v>172</v>
      </c>
      <c r="B21" s="87">
        <v>1785</v>
      </c>
      <c r="C21" s="88">
        <v>10.729355758000001</v>
      </c>
      <c r="D21" s="88">
        <v>10.450478776000001</v>
      </c>
      <c r="E21" s="87">
        <v>1576</v>
      </c>
      <c r="F21" s="88">
        <v>9.2043171517999998</v>
      </c>
      <c r="G21" s="88">
        <v>8.8325821830999995</v>
      </c>
      <c r="H21" s="87">
        <v>1468</v>
      </c>
      <c r="I21" s="88">
        <v>8.3160554253000001</v>
      </c>
      <c r="J21" s="89">
        <v>7.8041967314000003</v>
      </c>
    </row>
    <row r="22" spans="1:12" ht="18.899999999999999" customHeight="1" x14ac:dyDescent="0.25">
      <c r="A22" s="90" t="s">
        <v>29</v>
      </c>
      <c r="B22" s="91">
        <v>9044</v>
      </c>
      <c r="C22" s="92">
        <v>7.0522862616999999</v>
      </c>
      <c r="D22" s="92">
        <v>7.6690131153000003</v>
      </c>
      <c r="E22" s="91">
        <v>10286</v>
      </c>
      <c r="F22" s="92">
        <v>7.5199513389000003</v>
      </c>
      <c r="G22" s="92">
        <v>7.8778732150000002</v>
      </c>
      <c r="H22" s="91">
        <v>9475</v>
      </c>
      <c r="I22" s="92">
        <v>6.5912080589000004</v>
      </c>
      <c r="J22" s="93">
        <v>6.5912080589000004</v>
      </c>
      <c r="K22" s="94"/>
      <c r="L22" s="94"/>
    </row>
    <row r="23" spans="1:12" ht="18.899999999999999" customHeight="1" x14ac:dyDescent="0.25">
      <c r="A23" s="77" t="s">
        <v>429</v>
      </c>
    </row>
    <row r="25" spans="1:12" ht="15.6" x14ac:dyDescent="0.3">
      <c r="A25" s="122" t="s">
        <v>474</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456</v>
      </c>
      <c r="B1" s="61"/>
      <c r="C1" s="61"/>
      <c r="D1" s="61"/>
      <c r="E1" s="61"/>
      <c r="F1" s="61"/>
      <c r="G1" s="61"/>
      <c r="H1" s="61"/>
      <c r="I1" s="61"/>
      <c r="J1" s="61"/>
    </row>
    <row r="2" spans="1:16" s="62" customFormat="1" ht="18.899999999999999" customHeight="1" x14ac:dyDescent="0.3">
      <c r="A2" s="1" t="s">
        <v>274</v>
      </c>
      <c r="B2" s="63"/>
      <c r="C2" s="63"/>
      <c r="D2" s="63"/>
      <c r="E2" s="63"/>
      <c r="F2" s="63"/>
      <c r="G2" s="63"/>
      <c r="H2" s="63"/>
      <c r="I2" s="63"/>
      <c r="J2" s="63"/>
    </row>
    <row r="3" spans="1:16" s="66" customFormat="1" ht="54" customHeight="1" x14ac:dyDescent="0.3">
      <c r="A3" s="103" t="s">
        <v>461</v>
      </c>
      <c r="B3" s="64" t="s">
        <v>464</v>
      </c>
      <c r="C3" s="64" t="s">
        <v>467</v>
      </c>
      <c r="D3" s="64" t="s">
        <v>468</v>
      </c>
      <c r="E3" s="64" t="s">
        <v>465</v>
      </c>
      <c r="F3" s="64" t="s">
        <v>469</v>
      </c>
      <c r="G3" s="64" t="s">
        <v>470</v>
      </c>
      <c r="H3" s="64" t="s">
        <v>466</v>
      </c>
      <c r="I3" s="64" t="s">
        <v>471</v>
      </c>
      <c r="J3" s="65" t="s">
        <v>472</v>
      </c>
      <c r="O3" s="67"/>
      <c r="P3" s="67"/>
    </row>
    <row r="4" spans="1:16" s="62" customFormat="1" ht="56.25" customHeight="1" x14ac:dyDescent="0.3">
      <c r="A4" s="95" t="s">
        <v>396</v>
      </c>
      <c r="B4" s="69">
        <v>64</v>
      </c>
      <c r="C4" s="70">
        <v>8.361640972</v>
      </c>
      <c r="D4" s="70">
        <v>9.0439819653000004</v>
      </c>
      <c r="E4" s="69">
        <v>55</v>
      </c>
      <c r="F4" s="70">
        <v>7.1989528796000002</v>
      </c>
      <c r="G4" s="70">
        <v>7.5625442579</v>
      </c>
      <c r="H4" s="69">
        <v>57</v>
      </c>
      <c r="I4" s="70">
        <v>7.7794458851000003</v>
      </c>
      <c r="J4" s="85">
        <v>7.4502317532999998</v>
      </c>
    </row>
    <row r="5" spans="1:16" s="62" customFormat="1" ht="56.25" customHeight="1" x14ac:dyDescent="0.3">
      <c r="A5" s="95" t="s">
        <v>386</v>
      </c>
      <c r="B5" s="69">
        <v>12</v>
      </c>
      <c r="C5" s="70">
        <v>7.6972418216999996</v>
      </c>
      <c r="D5" s="70">
        <v>12.759584807</v>
      </c>
      <c r="E5" s="69">
        <v>14</v>
      </c>
      <c r="F5" s="70">
        <v>9.7629009762999992</v>
      </c>
      <c r="G5" s="70">
        <v>15.401522817</v>
      </c>
      <c r="H5" s="69" t="s">
        <v>442</v>
      </c>
      <c r="I5" s="70" t="s">
        <v>442</v>
      </c>
      <c r="J5" s="85" t="s">
        <v>442</v>
      </c>
    </row>
    <row r="6" spans="1:16" s="62" customFormat="1" ht="56.25" customHeight="1" x14ac:dyDescent="0.3">
      <c r="A6" s="95" t="s">
        <v>397</v>
      </c>
      <c r="B6" s="69">
        <v>79</v>
      </c>
      <c r="C6" s="70">
        <v>5.3504910261000003</v>
      </c>
      <c r="D6" s="70">
        <v>8.2642744943000004</v>
      </c>
      <c r="E6" s="69">
        <v>83</v>
      </c>
      <c r="F6" s="70">
        <v>5.5182501163</v>
      </c>
      <c r="G6" s="70">
        <v>8.1699788914999996</v>
      </c>
      <c r="H6" s="69">
        <v>90</v>
      </c>
      <c r="I6" s="70">
        <v>6.2232056424</v>
      </c>
      <c r="J6" s="85">
        <v>8.8246416234999998</v>
      </c>
    </row>
    <row r="7" spans="1:16" s="62" customFormat="1" ht="56.25" customHeight="1" x14ac:dyDescent="0.3">
      <c r="A7" s="95" t="s">
        <v>395</v>
      </c>
      <c r="B7" s="69">
        <v>124</v>
      </c>
      <c r="C7" s="70">
        <v>10.892480675</v>
      </c>
      <c r="D7" s="70">
        <v>14.329111237999999</v>
      </c>
      <c r="E7" s="69">
        <v>84</v>
      </c>
      <c r="F7" s="70">
        <v>7.3755377996</v>
      </c>
      <c r="G7" s="70">
        <v>9.5207964127999993</v>
      </c>
      <c r="H7" s="69">
        <v>92</v>
      </c>
      <c r="I7" s="70">
        <v>8.1307998232000003</v>
      </c>
      <c r="J7" s="85">
        <v>9.7077907548999995</v>
      </c>
    </row>
    <row r="8" spans="1:16" s="62" customFormat="1" ht="56.25" customHeight="1" x14ac:dyDescent="0.3">
      <c r="A8" s="95" t="s">
        <v>400</v>
      </c>
      <c r="B8" s="69">
        <v>8</v>
      </c>
      <c r="C8" s="70">
        <v>5.1480051480000002</v>
      </c>
      <c r="D8" s="70">
        <v>8.1146553020999992</v>
      </c>
      <c r="E8" s="69">
        <v>14</v>
      </c>
      <c r="F8" s="70">
        <v>8.7390761547999993</v>
      </c>
      <c r="G8" s="70">
        <v>13.428056096000001</v>
      </c>
      <c r="H8" s="69">
        <v>17</v>
      </c>
      <c r="I8" s="70">
        <v>10.309278351</v>
      </c>
      <c r="J8" s="85">
        <v>14.444558974</v>
      </c>
    </row>
    <row r="9" spans="1:16" s="62" customFormat="1" ht="56.25" customHeight="1" x14ac:dyDescent="0.3">
      <c r="A9" s="95" t="s">
        <v>401</v>
      </c>
      <c r="B9" s="69">
        <v>12</v>
      </c>
      <c r="C9" s="70">
        <v>8.6705202311999994</v>
      </c>
      <c r="D9" s="70">
        <v>12.356616378</v>
      </c>
      <c r="E9" s="69">
        <v>13</v>
      </c>
      <c r="F9" s="70">
        <v>10.358565736999999</v>
      </c>
      <c r="G9" s="70">
        <v>14.028813316000001</v>
      </c>
      <c r="H9" s="69" t="s">
        <v>442</v>
      </c>
      <c r="I9" s="70" t="s">
        <v>442</v>
      </c>
      <c r="J9" s="85" t="s">
        <v>442</v>
      </c>
    </row>
    <row r="10" spans="1:16" s="62" customFormat="1" ht="56.25" customHeight="1" x14ac:dyDescent="0.3">
      <c r="A10" s="95" t="s">
        <v>402</v>
      </c>
      <c r="B10" s="69">
        <v>28</v>
      </c>
      <c r="C10" s="70">
        <v>17.369727047000001</v>
      </c>
      <c r="D10" s="70">
        <v>26.252235134999999</v>
      </c>
      <c r="E10" s="69">
        <v>29</v>
      </c>
      <c r="F10" s="70">
        <v>16.647531572999998</v>
      </c>
      <c r="G10" s="70">
        <v>24.194427057999999</v>
      </c>
      <c r="H10" s="69">
        <v>29</v>
      </c>
      <c r="I10" s="70">
        <v>17.934446506</v>
      </c>
      <c r="J10" s="85">
        <v>26.235460017000001</v>
      </c>
    </row>
    <row r="11" spans="1:16" s="62" customFormat="1" ht="56.25" customHeight="1" x14ac:dyDescent="0.3">
      <c r="A11" s="95" t="s">
        <v>389</v>
      </c>
      <c r="B11" s="69">
        <v>44</v>
      </c>
      <c r="C11" s="70">
        <v>9.6406660823999992</v>
      </c>
      <c r="D11" s="70">
        <v>15.741028157000001</v>
      </c>
      <c r="E11" s="69">
        <v>41</v>
      </c>
      <c r="F11" s="70">
        <v>7.7917141771000002</v>
      </c>
      <c r="G11" s="70">
        <v>12.927812628</v>
      </c>
      <c r="H11" s="69">
        <v>60</v>
      </c>
      <c r="I11" s="70">
        <v>10.818608006</v>
      </c>
      <c r="J11" s="85">
        <v>16.847672731999999</v>
      </c>
    </row>
    <row r="12" spans="1:16" s="62" customFormat="1" ht="56.25" customHeight="1" x14ac:dyDescent="0.3">
      <c r="A12" s="95" t="s">
        <v>390</v>
      </c>
      <c r="B12" s="69">
        <v>53</v>
      </c>
      <c r="C12" s="70">
        <v>9.7731882722000005</v>
      </c>
      <c r="D12" s="70">
        <v>16.071806297999998</v>
      </c>
      <c r="E12" s="69">
        <v>46</v>
      </c>
      <c r="F12" s="70">
        <v>8.0097510011999997</v>
      </c>
      <c r="G12" s="70">
        <v>12.877903871999999</v>
      </c>
      <c r="H12" s="69">
        <v>51</v>
      </c>
      <c r="I12" s="70">
        <v>8.3826429979999997</v>
      </c>
      <c r="J12" s="85">
        <v>12.980144293</v>
      </c>
    </row>
    <row r="13" spans="1:16" s="62" customFormat="1" ht="56.25" customHeight="1" x14ac:dyDescent="0.3">
      <c r="A13" s="95" t="s">
        <v>398</v>
      </c>
      <c r="B13" s="69">
        <v>57</v>
      </c>
      <c r="C13" s="70">
        <v>14.604150653</v>
      </c>
      <c r="D13" s="70">
        <v>24.152131987000001</v>
      </c>
      <c r="E13" s="69">
        <v>29</v>
      </c>
      <c r="F13" s="70">
        <v>6.9014754879</v>
      </c>
      <c r="G13" s="70">
        <v>11.260485795999999</v>
      </c>
      <c r="H13" s="69">
        <v>70</v>
      </c>
      <c r="I13" s="70">
        <v>16.320820703999999</v>
      </c>
      <c r="J13" s="85">
        <v>26.023633101000001</v>
      </c>
    </row>
    <row r="14" spans="1:16" s="62" customFormat="1" ht="56.25" customHeight="1" x14ac:dyDescent="0.3">
      <c r="A14" s="95" t="s">
        <v>399</v>
      </c>
      <c r="B14" s="69">
        <v>69</v>
      </c>
      <c r="C14" s="70">
        <v>17.164179103999999</v>
      </c>
      <c r="D14" s="70">
        <v>27.068550684000002</v>
      </c>
      <c r="E14" s="69">
        <v>58</v>
      </c>
      <c r="F14" s="70">
        <v>13.51981352</v>
      </c>
      <c r="G14" s="70">
        <v>21.528985555999999</v>
      </c>
      <c r="H14" s="69">
        <v>81</v>
      </c>
      <c r="I14" s="70">
        <v>17.39317157</v>
      </c>
      <c r="J14" s="85">
        <v>26.389384968000002</v>
      </c>
    </row>
    <row r="15" spans="1:16" s="62" customFormat="1" ht="56.25" customHeight="1" x14ac:dyDescent="0.3">
      <c r="A15" s="95" t="s">
        <v>391</v>
      </c>
      <c r="B15" s="69">
        <v>17</v>
      </c>
      <c r="C15" s="70">
        <v>5.2051439069000001</v>
      </c>
      <c r="D15" s="70">
        <v>8.9091726576999992</v>
      </c>
      <c r="E15" s="69">
        <v>20</v>
      </c>
      <c r="F15" s="70">
        <v>5.9970014992999996</v>
      </c>
      <c r="G15" s="70">
        <v>10.080821867999999</v>
      </c>
      <c r="H15" s="69">
        <v>28</v>
      </c>
      <c r="I15" s="70">
        <v>8.4464555052999994</v>
      </c>
      <c r="J15" s="85">
        <v>13.819685823</v>
      </c>
    </row>
    <row r="16" spans="1:16" s="62" customFormat="1" ht="56.25" customHeight="1" x14ac:dyDescent="0.3">
      <c r="A16" s="95" t="s">
        <v>394</v>
      </c>
      <c r="B16" s="69">
        <v>24</v>
      </c>
      <c r="C16" s="70">
        <v>13.086150491</v>
      </c>
      <c r="D16" s="70">
        <v>22.719619289000001</v>
      </c>
      <c r="E16" s="69">
        <v>19</v>
      </c>
      <c r="F16" s="70">
        <v>9.6988259316000001</v>
      </c>
      <c r="G16" s="70">
        <v>17.259447918999999</v>
      </c>
      <c r="H16" s="69">
        <v>31</v>
      </c>
      <c r="I16" s="70">
        <v>15.664477009000001</v>
      </c>
      <c r="J16" s="85">
        <v>26.874265736000002</v>
      </c>
    </row>
    <row r="17" spans="1:12" s="62" customFormat="1" ht="56.25" customHeight="1" x14ac:dyDescent="0.3">
      <c r="A17" s="95" t="s">
        <v>393</v>
      </c>
      <c r="B17" s="69">
        <v>110</v>
      </c>
      <c r="C17" s="70">
        <v>13.401559453999999</v>
      </c>
      <c r="D17" s="70">
        <v>23.487364536000001</v>
      </c>
      <c r="E17" s="69">
        <v>189</v>
      </c>
      <c r="F17" s="70">
        <v>20.927914959999999</v>
      </c>
      <c r="G17" s="70">
        <v>35.536816711</v>
      </c>
      <c r="H17" s="69">
        <v>191</v>
      </c>
      <c r="I17" s="70">
        <v>20.297555792000001</v>
      </c>
      <c r="J17" s="85">
        <v>34.167736646999998</v>
      </c>
    </row>
    <row r="18" spans="1:12" s="62" customFormat="1" ht="56.25" customHeight="1" x14ac:dyDescent="0.3">
      <c r="A18" s="95" t="s">
        <v>392</v>
      </c>
      <c r="B18" s="69">
        <v>57</v>
      </c>
      <c r="C18" s="70">
        <v>16.730261227</v>
      </c>
      <c r="D18" s="70">
        <v>29.365177158000002</v>
      </c>
      <c r="E18" s="69">
        <v>37</v>
      </c>
      <c r="F18" s="70">
        <v>10.54431462</v>
      </c>
      <c r="G18" s="70">
        <v>17.969462611000001</v>
      </c>
      <c r="H18" s="69">
        <v>64</v>
      </c>
      <c r="I18" s="70">
        <v>17.733444166999998</v>
      </c>
      <c r="J18" s="85">
        <v>28.341424109999998</v>
      </c>
    </row>
    <row r="19" spans="1:12" s="62" customFormat="1" ht="18.600000000000001" customHeight="1" x14ac:dyDescent="0.3">
      <c r="A19" s="86" t="s">
        <v>170</v>
      </c>
      <c r="B19" s="87">
        <v>758</v>
      </c>
      <c r="C19" s="88">
        <v>10.169446046999999</v>
      </c>
      <c r="D19" s="88">
        <v>14.850817657</v>
      </c>
      <c r="E19" s="87">
        <v>731</v>
      </c>
      <c r="F19" s="88">
        <v>9.4402975436999998</v>
      </c>
      <c r="G19" s="88">
        <v>13.431607579</v>
      </c>
      <c r="H19" s="87">
        <v>879</v>
      </c>
      <c r="I19" s="88">
        <v>11.310266736999999</v>
      </c>
      <c r="J19" s="89">
        <v>15.593295423000001</v>
      </c>
    </row>
    <row r="20" spans="1:12" ht="18.899999999999999" customHeight="1" x14ac:dyDescent="0.25">
      <c r="A20" s="90" t="s">
        <v>29</v>
      </c>
      <c r="B20" s="91">
        <v>9044</v>
      </c>
      <c r="C20" s="92">
        <v>7.0522862616999999</v>
      </c>
      <c r="D20" s="92">
        <v>7.6690131153000003</v>
      </c>
      <c r="E20" s="91">
        <v>10286</v>
      </c>
      <c r="F20" s="92">
        <v>7.5199513389000003</v>
      </c>
      <c r="G20" s="92">
        <v>7.8778732150000002</v>
      </c>
      <c r="H20" s="91">
        <v>9475</v>
      </c>
      <c r="I20" s="92">
        <v>6.5912080589000004</v>
      </c>
      <c r="J20" s="93">
        <v>6.5912080589000004</v>
      </c>
      <c r="K20" s="94"/>
      <c r="L20" s="94"/>
    </row>
    <row r="21" spans="1:12" ht="18.899999999999999" customHeight="1" x14ac:dyDescent="0.25">
      <c r="A21" s="77" t="s">
        <v>429</v>
      </c>
    </row>
    <row r="23" spans="1:12" ht="15.6" x14ac:dyDescent="0.3">
      <c r="A23" s="122" t="s">
        <v>474</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457</v>
      </c>
      <c r="B1" s="61"/>
      <c r="C1" s="61"/>
      <c r="D1" s="61"/>
      <c r="E1" s="61"/>
    </row>
    <row r="2" spans="1:8" s="62" customFormat="1" ht="18.899999999999999" customHeight="1" x14ac:dyDescent="0.3">
      <c r="A2" s="1" t="s">
        <v>435</v>
      </c>
      <c r="B2" s="63"/>
      <c r="C2" s="63"/>
      <c r="D2" s="63"/>
      <c r="E2" s="96"/>
    </row>
    <row r="3" spans="1:8" ht="46.8" x14ac:dyDescent="0.25">
      <c r="A3" s="81" t="s">
        <v>30</v>
      </c>
      <c r="B3" s="82" t="s">
        <v>436</v>
      </c>
      <c r="C3" s="82" t="s">
        <v>437</v>
      </c>
      <c r="D3" s="83" t="s">
        <v>438</v>
      </c>
      <c r="H3" s="79"/>
    </row>
    <row r="4" spans="1:8" ht="18.899999999999999" customHeight="1" x14ac:dyDescent="0.25">
      <c r="A4" s="84" t="s">
        <v>177</v>
      </c>
      <c r="B4" s="85">
        <v>6.8625982620999997</v>
      </c>
      <c r="C4" s="85">
        <v>5.6446564659999998</v>
      </c>
      <c r="D4" s="85">
        <v>4.7008842314999999</v>
      </c>
      <c r="F4" s="41"/>
      <c r="G4" s="42"/>
      <c r="H4" s="42"/>
    </row>
    <row r="5" spans="1:8" ht="18.899999999999999" customHeight="1" x14ac:dyDescent="0.25">
      <c r="A5" s="84" t="s">
        <v>33</v>
      </c>
      <c r="B5" s="85">
        <v>8.0897437435999997</v>
      </c>
      <c r="C5" s="85">
        <v>6.3835509076000001</v>
      </c>
      <c r="D5" s="85">
        <v>5.6756279074</v>
      </c>
      <c r="F5" s="59"/>
      <c r="G5" s="58"/>
      <c r="H5" s="58"/>
    </row>
    <row r="6" spans="1:8" ht="18.899999999999999" customHeight="1" x14ac:dyDescent="0.25">
      <c r="A6" s="84" t="s">
        <v>32</v>
      </c>
      <c r="B6" s="85">
        <v>7.8993071883999999</v>
      </c>
      <c r="C6" s="85">
        <v>7.7440553742000002</v>
      </c>
      <c r="D6" s="85">
        <v>6.3222751229999998</v>
      </c>
      <c r="F6" s="59"/>
      <c r="G6" s="58"/>
      <c r="H6" s="58"/>
    </row>
    <row r="7" spans="1:8" ht="18.899999999999999" customHeight="1" x14ac:dyDescent="0.25">
      <c r="A7" s="84" t="s">
        <v>31</v>
      </c>
      <c r="B7" s="85">
        <v>9.7693532180999991</v>
      </c>
      <c r="C7" s="85">
        <v>9.2985772157</v>
      </c>
      <c r="D7" s="85">
        <v>11.058923756</v>
      </c>
      <c r="F7" s="59"/>
      <c r="G7" s="58"/>
      <c r="H7" s="58"/>
    </row>
    <row r="8" spans="1:8" ht="18.899999999999999" customHeight="1" x14ac:dyDescent="0.25">
      <c r="A8" s="84" t="s">
        <v>176</v>
      </c>
      <c r="B8" s="85">
        <v>14.841188147</v>
      </c>
      <c r="C8" s="85">
        <v>13.109039988999999</v>
      </c>
      <c r="D8" s="85">
        <v>8.2658889481000006</v>
      </c>
      <c r="F8" s="59"/>
      <c r="G8" s="58"/>
      <c r="H8" s="58"/>
    </row>
    <row r="9" spans="1:8" ht="18.899999999999999" customHeight="1" x14ac:dyDescent="0.25">
      <c r="A9" s="84" t="s">
        <v>175</v>
      </c>
      <c r="B9" s="85">
        <v>4.0148682860999996</v>
      </c>
      <c r="C9" s="85">
        <v>4.7845487394999999</v>
      </c>
      <c r="D9" s="85">
        <v>3.8976147987999998</v>
      </c>
      <c r="F9" s="51"/>
      <c r="G9" s="50"/>
    </row>
    <row r="10" spans="1:8" ht="18.899999999999999" customHeight="1" x14ac:dyDescent="0.25">
      <c r="A10" s="84" t="s">
        <v>36</v>
      </c>
      <c r="B10" s="85">
        <v>4.6103116829999999</v>
      </c>
      <c r="C10" s="85">
        <v>5.8863337861999998</v>
      </c>
      <c r="D10" s="85">
        <v>4.4777613688000004</v>
      </c>
      <c r="F10" s="59"/>
      <c r="G10" s="58"/>
      <c r="H10" s="58"/>
    </row>
    <row r="11" spans="1:8" ht="18.899999999999999" customHeight="1" x14ac:dyDescent="0.25">
      <c r="A11" s="84" t="s">
        <v>35</v>
      </c>
      <c r="B11" s="85">
        <v>5.6905551622999999</v>
      </c>
      <c r="C11" s="85">
        <v>6.4243456310999996</v>
      </c>
      <c r="D11" s="85">
        <v>4.7256450836999999</v>
      </c>
      <c r="F11" s="59"/>
      <c r="G11" s="58"/>
      <c r="H11" s="58"/>
    </row>
    <row r="12" spans="1:8" ht="18.899999999999999" customHeight="1" x14ac:dyDescent="0.25">
      <c r="A12" s="84" t="s">
        <v>34</v>
      </c>
      <c r="B12" s="85">
        <v>6.5925117887000004</v>
      </c>
      <c r="C12" s="85">
        <v>7.1346291895</v>
      </c>
      <c r="D12" s="85">
        <v>5.9621906856000004</v>
      </c>
      <c r="F12" s="59"/>
      <c r="G12" s="58"/>
      <c r="H12" s="58"/>
    </row>
    <row r="13" spans="1:8" ht="18.899999999999999" customHeight="1" x14ac:dyDescent="0.25">
      <c r="A13" s="84" t="s">
        <v>178</v>
      </c>
      <c r="B13" s="85">
        <v>9.5814887082000002</v>
      </c>
      <c r="C13" s="85">
        <v>10.826806510000001</v>
      </c>
      <c r="D13" s="85">
        <v>9.4455125947000003</v>
      </c>
      <c r="F13" s="59"/>
      <c r="G13" s="58"/>
      <c r="H13" s="58"/>
    </row>
    <row r="14" spans="1:8" ht="18.899999999999999" customHeight="1" x14ac:dyDescent="0.25">
      <c r="A14" s="84" t="s">
        <v>154</v>
      </c>
      <c r="B14" s="85">
        <v>18.932687340000001</v>
      </c>
      <c r="C14" s="85">
        <v>32.590884205000002</v>
      </c>
      <c r="D14" s="85">
        <v>37.067518358000001</v>
      </c>
      <c r="H14" s="79"/>
    </row>
    <row r="15" spans="1:8" ht="18.899999999999999" customHeight="1" x14ac:dyDescent="0.25">
      <c r="A15" s="77" t="s">
        <v>429</v>
      </c>
    </row>
    <row r="16" spans="1:8" x14ac:dyDescent="0.25">
      <c r="B16" s="79"/>
      <c r="H16" s="79"/>
    </row>
    <row r="17" spans="1:8" ht="15.6" x14ac:dyDescent="0.3">
      <c r="A17" s="122" t="s">
        <v>474</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A4F47-3BA4-47B0-A796-BEE0CB720B42}">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475</v>
      </c>
      <c r="B1" s="97"/>
      <c r="C1" s="98"/>
      <c r="D1" s="98"/>
    </row>
    <row r="2" spans="1:8" s="62" customFormat="1" ht="18.899999999999999" customHeight="1" x14ac:dyDescent="0.3">
      <c r="A2" s="81" t="s">
        <v>295</v>
      </c>
      <c r="B2" s="83" t="s">
        <v>294</v>
      </c>
      <c r="C2" s="99"/>
      <c r="D2" s="98"/>
      <c r="E2" s="99"/>
    </row>
    <row r="3" spans="1:8" ht="18.899999999999999" customHeight="1" x14ac:dyDescent="0.25">
      <c r="A3" s="84" t="s">
        <v>284</v>
      </c>
      <c r="B3" s="100">
        <v>2.4188639999999999E-31</v>
      </c>
      <c r="H3" s="79"/>
    </row>
    <row r="4" spans="1:8" ht="18.899999999999999" customHeight="1" x14ac:dyDescent="0.25">
      <c r="A4" s="84" t="s">
        <v>285</v>
      </c>
      <c r="B4" s="100">
        <v>1.5374909999999999E-40</v>
      </c>
      <c r="H4" s="79"/>
    </row>
    <row r="5" spans="1:8" ht="18.899999999999999" customHeight="1" x14ac:dyDescent="0.25">
      <c r="A5" s="84" t="s">
        <v>286</v>
      </c>
      <c r="B5" s="100">
        <v>8.4967889999999999E-30</v>
      </c>
      <c r="H5" s="79"/>
    </row>
    <row r="6" spans="1:8" ht="18.899999999999999" customHeight="1" x14ac:dyDescent="0.25">
      <c r="A6" s="84" t="s">
        <v>290</v>
      </c>
      <c r="B6" s="100">
        <v>0.123838985</v>
      </c>
      <c r="H6" s="79"/>
    </row>
    <row r="7" spans="1:8" ht="18.899999999999999" customHeight="1" x14ac:dyDescent="0.25">
      <c r="A7" s="84" t="s">
        <v>291</v>
      </c>
      <c r="B7" s="100">
        <v>0.23030713089999999</v>
      </c>
      <c r="H7" s="79"/>
    </row>
    <row r="8" spans="1:8" ht="18.899999999999999" customHeight="1" x14ac:dyDescent="0.25">
      <c r="A8" s="84" t="s">
        <v>287</v>
      </c>
      <c r="B8" s="100">
        <v>4.0841179999999999E-46</v>
      </c>
      <c r="H8" s="79"/>
    </row>
    <row r="9" spans="1:8" ht="18.899999999999999" customHeight="1" x14ac:dyDescent="0.25">
      <c r="A9" s="84" t="s">
        <v>288</v>
      </c>
      <c r="B9" s="100">
        <v>4.4316999999999998E-41</v>
      </c>
      <c r="H9" s="79"/>
    </row>
    <row r="10" spans="1:8" ht="18.899999999999999" customHeight="1" x14ac:dyDescent="0.25">
      <c r="A10" s="84" t="s">
        <v>289</v>
      </c>
      <c r="B10" s="100">
        <v>1.665095E-48</v>
      </c>
      <c r="H10" s="79"/>
    </row>
    <row r="11" spans="1:8" ht="18.899999999999999" customHeight="1" x14ac:dyDescent="0.25">
      <c r="A11" s="84" t="s">
        <v>292</v>
      </c>
      <c r="B11" s="100">
        <v>0.17496689939999999</v>
      </c>
      <c r="H11" s="79"/>
    </row>
    <row r="12" spans="1:8" ht="18.899999999999999" customHeight="1" x14ac:dyDescent="0.25">
      <c r="A12" s="84" t="s">
        <v>293</v>
      </c>
      <c r="B12" s="100">
        <v>0.23725160949999999</v>
      </c>
      <c r="H12" s="79"/>
    </row>
    <row r="13" spans="1:8" ht="18.899999999999999" customHeight="1" x14ac:dyDescent="0.25">
      <c r="A13" s="77" t="s">
        <v>476</v>
      </c>
      <c r="B13" s="79"/>
    </row>
    <row r="15" spans="1:8" ht="15.6" x14ac:dyDescent="0.3">
      <c r="A15" s="122" t="s">
        <v>474</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RHA-Chapter7-Injury-Hosp-Rates</dc:title>
  <dc:creator>rodm</dc:creator>
  <cp:lastModifiedBy>Lindsey Dahl</cp:lastModifiedBy>
  <cp:lastPrinted>2024-06-05T19:11:10Z</cp:lastPrinted>
  <dcterms:created xsi:type="dcterms:W3CDTF">2012-06-19T01:21:24Z</dcterms:created>
  <dcterms:modified xsi:type="dcterms:W3CDTF">2025-12-04T20:09:14Z</dcterms:modified>
</cp:coreProperties>
</file>